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ТМ  ЕМ  КП  финдекс\"/>
    </mc:Choice>
  </mc:AlternateContent>
  <bookViews>
    <workbookView xWindow="0" yWindow="0" windowWidth="23040" windowHeight="8616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8" i="1" l="1"/>
  <c r="I108" i="1"/>
  <c r="H108" i="1"/>
  <c r="G108" i="1"/>
  <c r="G127" i="1"/>
  <c r="J13" i="1"/>
  <c r="J146" i="1"/>
  <c r="I146" i="1"/>
  <c r="H146" i="1"/>
  <c r="G146" i="1"/>
  <c r="J70" i="1"/>
  <c r="I70" i="1"/>
  <c r="H70" i="1"/>
  <c r="G70" i="1"/>
  <c r="J165" i="1"/>
  <c r="I165" i="1"/>
  <c r="H165" i="1"/>
  <c r="G165" i="1"/>
  <c r="F89" i="1"/>
  <c r="G89" i="1"/>
  <c r="J89" i="1" l="1"/>
  <c r="H13" i="1"/>
  <c r="G13" i="1"/>
  <c r="F70" i="1"/>
  <c r="J184" i="1" l="1"/>
  <c r="J127" i="1" l="1"/>
  <c r="I127" i="1"/>
  <c r="H127" i="1"/>
  <c r="F108" i="1"/>
  <c r="F13" i="1"/>
  <c r="I13" i="1" l="1"/>
  <c r="G80" i="1" l="1"/>
  <c r="G81" i="1" s="1"/>
  <c r="I89" i="1"/>
  <c r="H89" i="1"/>
  <c r="J51" i="1"/>
  <c r="I51" i="1"/>
  <c r="H51" i="1"/>
  <c r="G51" i="1"/>
  <c r="F51" i="1"/>
  <c r="J32" i="1"/>
  <c r="I32" i="1"/>
  <c r="H32" i="1"/>
  <c r="G32" i="1"/>
  <c r="F32" i="1"/>
  <c r="I184" i="1"/>
  <c r="H184" i="1"/>
  <c r="G184" i="1"/>
  <c r="F184" i="1"/>
  <c r="F165" i="1"/>
  <c r="F146" i="1"/>
  <c r="F127" i="1"/>
  <c r="L196" i="1" l="1"/>
  <c r="L99" i="1"/>
  <c r="L100" i="1" s="1"/>
  <c r="L80" i="1"/>
  <c r="L81" i="1" s="1"/>
  <c r="L61" i="1"/>
  <c r="L62" i="1" s="1"/>
  <c r="L42" i="1"/>
  <c r="L43" i="1" s="1"/>
  <c r="L23" i="1"/>
  <c r="L24" i="1" s="1"/>
  <c r="L194" i="1"/>
  <c r="L195" i="1" s="1"/>
  <c r="L175" i="1"/>
  <c r="L176" i="1" s="1"/>
  <c r="L156" i="1"/>
  <c r="L157" i="1" s="1"/>
  <c r="L137" i="1"/>
  <c r="L138" i="1" s="1"/>
  <c r="L118" i="1"/>
  <c r="L119" i="1" s="1"/>
  <c r="J99" i="1"/>
  <c r="J100" i="1" s="1"/>
  <c r="J80" i="1"/>
  <c r="J81" i="1" s="1"/>
  <c r="J61" i="1"/>
  <c r="J62" i="1" s="1"/>
  <c r="J42" i="1"/>
  <c r="J23" i="1"/>
  <c r="J194" i="1"/>
  <c r="J195" i="1" s="1"/>
  <c r="J175" i="1"/>
  <c r="J156" i="1"/>
  <c r="J157" i="1" s="1"/>
  <c r="J137" i="1"/>
  <c r="J138" i="1" s="1"/>
  <c r="J118" i="1"/>
  <c r="I99" i="1"/>
  <c r="I80" i="1"/>
  <c r="I81" i="1" s="1"/>
  <c r="I61" i="1"/>
  <c r="I62" i="1" s="1"/>
  <c r="I42" i="1"/>
  <c r="I43" i="1" s="1"/>
  <c r="I23" i="1"/>
  <c r="I194" i="1"/>
  <c r="I195" i="1" s="1"/>
  <c r="I175" i="1"/>
  <c r="I176" i="1" s="1"/>
  <c r="I156" i="1"/>
  <c r="I157" i="1"/>
  <c r="I137" i="1"/>
  <c r="I118" i="1"/>
  <c r="H99" i="1"/>
  <c r="H80" i="1"/>
  <c r="H81" i="1" s="1"/>
  <c r="H61" i="1"/>
  <c r="H42" i="1"/>
  <c r="H23" i="1"/>
  <c r="H194" i="1"/>
  <c r="H175" i="1"/>
  <c r="H156" i="1"/>
  <c r="H137" i="1"/>
  <c r="H138" i="1" s="1"/>
  <c r="H118" i="1"/>
  <c r="G99" i="1"/>
  <c r="G61" i="1"/>
  <c r="G42" i="1"/>
  <c r="G23" i="1"/>
  <c r="G194" i="1"/>
  <c r="G175" i="1"/>
  <c r="G156" i="1"/>
  <c r="G157" i="1" s="1"/>
  <c r="G137" i="1"/>
  <c r="G138" i="1" s="1"/>
  <c r="G118" i="1"/>
  <c r="I24" i="1" l="1"/>
  <c r="I119" i="1"/>
  <c r="H119" i="1"/>
  <c r="J24" i="1"/>
  <c r="J119" i="1"/>
  <c r="I100" i="1"/>
  <c r="J176" i="1"/>
  <c r="J43" i="1"/>
  <c r="G100" i="1"/>
  <c r="H43" i="1"/>
  <c r="I138" i="1"/>
  <c r="G195" i="1"/>
  <c r="H157" i="1"/>
  <c r="G24" i="1"/>
  <c r="G119" i="1" s="1"/>
  <c r="H176" i="1"/>
  <c r="G176" i="1"/>
  <c r="G62" i="1"/>
  <c r="H100" i="1"/>
  <c r="G43" i="1"/>
  <c r="H195" i="1"/>
  <c r="H62" i="1"/>
  <c r="H24" i="1"/>
  <c r="I196" i="1" l="1"/>
  <c r="J196" i="1"/>
  <c r="H196" i="1"/>
  <c r="G196" i="1"/>
  <c r="B100" i="1" l="1"/>
  <c r="A100" i="1"/>
  <c r="F99" i="1"/>
  <c r="F100" i="1" s="1"/>
  <c r="B81" i="1"/>
  <c r="A81" i="1"/>
  <c r="F80" i="1"/>
  <c r="F81" i="1" s="1"/>
  <c r="B62" i="1"/>
  <c r="A62" i="1"/>
  <c r="F61" i="1"/>
  <c r="B43" i="1"/>
  <c r="F42" i="1"/>
  <c r="B24" i="1"/>
  <c r="A24" i="1"/>
  <c r="F23" i="1"/>
  <c r="B195" i="1"/>
  <c r="A195" i="1"/>
  <c r="F194" i="1"/>
  <c r="B176" i="1"/>
  <c r="A176" i="1"/>
  <c r="F175" i="1"/>
  <c r="B157" i="1"/>
  <c r="A157" i="1"/>
  <c r="F156" i="1"/>
  <c r="B138" i="1"/>
  <c r="A138" i="1"/>
  <c r="F137" i="1"/>
  <c r="B119" i="1"/>
  <c r="A119" i="1"/>
  <c r="F118" i="1"/>
  <c r="F138" i="1" l="1"/>
  <c r="F24" i="1"/>
  <c r="F157" i="1"/>
  <c r="F119" i="1"/>
  <c r="F195" i="1"/>
  <c r="F176" i="1"/>
  <c r="F62" i="1"/>
  <c r="F43" i="1"/>
  <c r="F196" i="1" l="1"/>
</calcChain>
</file>

<file path=xl/sharedStrings.xml><?xml version="1.0" encoding="utf-8"?>
<sst xmlns="http://schemas.openxmlformats.org/spreadsheetml/2006/main" count="278" uniqueCount="94">
  <si>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</si>
  <si>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</si>
  <si>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</si>
  <si>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</si>
  <si>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</si>
  <si>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</si>
  <si>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</si>
  <si>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</si>
  <si>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</si>
  <si>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</si>
  <si>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</si>
  <si>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</si>
  <si>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</si>
  <si>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</si>
  <si>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</si>
  <si>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</si>
  <si>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</si>
  <si>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</si>
  <si>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</si>
  <si>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</si>
  <si>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</si>
  <si>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</si>
  <si>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</si>
  <si>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</si>
  <si>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</si>
  <si>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</si>
  <si>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</si>
  <si>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</si>
  <si>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</si>
  <si>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</si>
  <si>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</si>
  <si>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</si>
  <si>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</si>
  <si>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</si>
  <si>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</si>
  <si>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</si>
  <si>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</si>
  <si>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</si>
  <si>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</si>
  <si>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</si>
  <si>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</si>
  <si>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</si>
  <si>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</si>
  <si>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</si>
  <si>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</si>
  <si>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</si>
  <si>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</si>
  <si>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 от 19.06.2025 г</t>
  </si>
  <si>
    <t>ТТК(Акт19.09.2018г)</t>
  </si>
  <si>
    <t>Салат из свеклы отварной (с маслом)</t>
  </si>
  <si>
    <t>№52/2015г,Дели</t>
  </si>
  <si>
    <t>ТТК июль 2021 г</t>
  </si>
  <si>
    <t>Котлеты аппетитные мясо-куриные</t>
  </si>
  <si>
    <t>Батончики (в ассортимент)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</si>
  <si>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</si>
  <si>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</si>
  <si>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</si>
  <si>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</si>
  <si>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</si>
  <si>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Печенье сдобное Американер с кунжутом</t>
  </si>
  <si>
    <t>Плов с куриными грудками</t>
  </si>
  <si>
    <t>№302/2015г,Дели</t>
  </si>
  <si>
    <t>№312/2015г Дели</t>
  </si>
  <si>
    <t>Фруктовое пюре</t>
  </si>
  <si>
    <t>Каша гречневая рассыпчатая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</si>
  <si>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</si>
  <si>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</si>
  <si>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</si>
  <si>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</si>
  <si>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Творог детский в упаковке обнимама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</si>
  <si>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</si>
  <si>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</si>
  <si>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</si>
  <si>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</si>
  <si>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</si>
  <si>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</si>
  <si>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</si>
  <si>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</si>
  <si>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ТТК №3410 от 06.10.2025г</t>
  </si>
  <si>
    <t>№312/2015г,Дели</t>
  </si>
  <si>
    <t>Сок фруктовый</t>
  </si>
  <si>
    <t>Фрикадельки из птицы в соусе</t>
  </si>
  <si>
    <t>ТТК №3340 от 11.08.2025</t>
  </si>
  <si>
    <t>Рис отварной</t>
  </si>
  <si>
    <t>№304/2015г,Дели</t>
  </si>
  <si>
    <t>Грудка куриная (филе) по-Французски</t>
  </si>
  <si>
    <t>ТТК (АКТ от 10.07.2019г Комбинат)</t>
  </si>
  <si>
    <t>Батончики EGO</t>
  </si>
  <si>
    <t>Пирог "Зебра"</t>
  </si>
  <si>
    <t xml:space="preserve">Плоды и ягоды свежие </t>
  </si>
  <si>
    <t>МБОУ "Гимназия №14" Авиастроительного района г.Казани</t>
  </si>
  <si>
    <t>директор</t>
  </si>
  <si>
    <t>Вахитова</t>
  </si>
  <si>
    <t>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</si>
</sst>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view="pageBreakPreview" topLeftCell="A73" zoomScaleNormal="142" zoomScaleSheetLayoutView="100" workbookViewId="0">
      <selection activeCell="E210" sqref="E210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109375" style="2" customWidth="1"/>
    <col min="9" max="9" width="9.44140625" style="2" customWidth="1"/>
    <col min="10" max="10" width="11.33203125" style="2" customWidth="1"/>
    <col min="11" max="11" width="19" style="2" customWidth="1"/>
    <col min="12" max="16384" width="9.109375" style="2"/>
  </cols>
  <sheetData>
    <row r="1" spans="1:12" ht="42" customHeight="1" x14ac:dyDescent="0.25">
      <c r="A1" s="3" t="s">
        <v>5</v>
      </c>
      <c r="B1" s="4"/>
      <c r="C1" s="118" t="s">
        <v>90</v>
      </c>
      <c r="D1" s="119"/>
      <c r="E1" s="119"/>
      <c r="F1" s="5" t="s">
        <v>14</v>
      </c>
      <c r="G1" s="4" t="s">
        <v>15</v>
      </c>
      <c r="H1" s="120" t="s">
        <v>91</v>
      </c>
      <c r="I1" s="120"/>
      <c r="J1" s="120"/>
      <c r="K1" s="120"/>
    </row>
    <row r="2" spans="1:12" ht="17.399999999999999" x14ac:dyDescent="0.25">
      <c r="A2" s="6" t="s">
        <v>42</v>
      </c>
      <c r="B2" s="4"/>
      <c r="C2" s="4"/>
      <c r="D2" s="3"/>
      <c r="E2" s="4"/>
      <c r="F2" s="4"/>
      <c r="G2" s="4" t="s">
        <v>16</v>
      </c>
      <c r="H2" s="121" t="s">
        <v>92</v>
      </c>
      <c r="I2" s="121"/>
      <c r="J2" s="121"/>
      <c r="K2" s="121"/>
    </row>
    <row r="3" spans="1:12" ht="17.25" customHeight="1" x14ac:dyDescent="0.25">
      <c r="A3" s="7" t="s">
        <v>6</v>
      </c>
      <c r="B3" s="4"/>
      <c r="C3" s="4"/>
      <c r="D3" s="8"/>
      <c r="E3" s="48" t="s">
        <v>7</v>
      </c>
      <c r="F3" s="4"/>
      <c r="G3" s="4" t="s">
        <v>17</v>
      </c>
      <c r="H3" s="49"/>
      <c r="I3" s="114" t="s">
        <v>93</v>
      </c>
      <c r="J3" s="50">
        <v>2026</v>
      </c>
      <c r="K3" s="3"/>
    </row>
    <row r="4" spans="1:12" ht="13.8" thickBot="1" x14ac:dyDescent="0.3">
      <c r="A4" s="55"/>
      <c r="B4" s="55"/>
      <c r="C4" s="55"/>
      <c r="D4" s="56"/>
      <c r="E4" s="55"/>
      <c r="F4" s="55"/>
      <c r="G4" s="55"/>
      <c r="H4" s="57" t="s">
        <v>34</v>
      </c>
      <c r="I4" s="57" t="s">
        <v>35</v>
      </c>
      <c r="J4" s="57" t="s">
        <v>36</v>
      </c>
      <c r="K4" s="55"/>
      <c r="L4" s="58"/>
    </row>
    <row r="5" spans="1:12" ht="21" thickBot="1" x14ac:dyDescent="0.3">
      <c r="A5" s="51" t="s">
        <v>12</v>
      </c>
      <c r="B5" s="52" t="s">
        <v>13</v>
      </c>
      <c r="C5" s="53" t="s">
        <v>0</v>
      </c>
      <c r="D5" s="53" t="s">
        <v>11</v>
      </c>
      <c r="E5" s="53" t="s">
        <v>10</v>
      </c>
      <c r="F5" s="53" t="s">
        <v>32</v>
      </c>
      <c r="G5" s="53" t="s">
        <v>1</v>
      </c>
      <c r="H5" s="53" t="s">
        <v>2</v>
      </c>
      <c r="I5" s="53" t="s">
        <v>3</v>
      </c>
      <c r="J5" s="53" t="s">
        <v>8</v>
      </c>
      <c r="K5" s="54" t="s">
        <v>9</v>
      </c>
      <c r="L5" s="53" t="s">
        <v>33</v>
      </c>
    </row>
    <row r="6" spans="1:12" ht="31.2" x14ac:dyDescent="0.25">
      <c r="A6" s="9">
        <v>1</v>
      </c>
      <c r="B6" s="10">
        <v>1</v>
      </c>
      <c r="C6" s="11" t="s">
        <v>18</v>
      </c>
      <c r="D6" s="103" t="s">
        <v>19</v>
      </c>
      <c r="E6" s="42" t="s">
        <v>65</v>
      </c>
      <c r="F6" s="110">
        <v>94</v>
      </c>
      <c r="G6" s="105">
        <v>9.0730000000000004</v>
      </c>
      <c r="H6" s="105">
        <v>10.553000000000001</v>
      </c>
      <c r="I6" s="105">
        <v>11.323</v>
      </c>
      <c r="J6" s="104">
        <v>177</v>
      </c>
      <c r="K6" s="46" t="s">
        <v>66</v>
      </c>
      <c r="L6" s="69"/>
    </row>
    <row r="7" spans="1:12" ht="13.8" x14ac:dyDescent="0.25">
      <c r="A7" s="15"/>
      <c r="B7" s="16"/>
      <c r="C7" s="17"/>
      <c r="D7" s="20" t="s">
        <v>19</v>
      </c>
      <c r="E7" s="42" t="s">
        <v>43</v>
      </c>
      <c r="F7" s="63">
        <v>150</v>
      </c>
      <c r="G7" s="65">
        <v>5.6020000000000003</v>
      </c>
      <c r="H7" s="65">
        <v>5.0679999999999996</v>
      </c>
      <c r="I7" s="65">
        <v>35.905999999999999</v>
      </c>
      <c r="J7" s="63">
        <v>212</v>
      </c>
      <c r="K7" s="62" t="s">
        <v>67</v>
      </c>
      <c r="L7" s="61"/>
    </row>
    <row r="8" spans="1:12" ht="13.8" x14ac:dyDescent="0.25">
      <c r="A8" s="15"/>
      <c r="B8" s="16"/>
      <c r="C8" s="17"/>
      <c r="D8" s="20" t="s">
        <v>20</v>
      </c>
      <c r="E8" s="42" t="s">
        <v>38</v>
      </c>
      <c r="F8" s="63">
        <v>208</v>
      </c>
      <c r="G8" s="65">
        <v>7.0000000000000001E-3</v>
      </c>
      <c r="H8" s="65">
        <v>2E-3</v>
      </c>
      <c r="I8" s="65">
        <v>7.9859999999999998</v>
      </c>
      <c r="J8" s="63">
        <v>32</v>
      </c>
      <c r="K8" s="62" t="s">
        <v>41</v>
      </c>
      <c r="L8" s="61"/>
    </row>
    <row r="9" spans="1:12" ht="13.8" x14ac:dyDescent="0.25">
      <c r="A9" s="15"/>
      <c r="B9" s="16"/>
      <c r="C9" s="17"/>
      <c r="D9" s="20" t="s">
        <v>21</v>
      </c>
      <c r="E9" s="64" t="s">
        <v>68</v>
      </c>
      <c r="F9" s="63">
        <v>20</v>
      </c>
      <c r="G9" s="65">
        <v>1.52</v>
      </c>
      <c r="H9" s="65">
        <v>0.16</v>
      </c>
      <c r="I9" s="65">
        <v>9.84</v>
      </c>
      <c r="J9" s="63">
        <v>47</v>
      </c>
      <c r="K9" s="62"/>
      <c r="L9" s="61"/>
    </row>
    <row r="10" spans="1:12" ht="13.8" x14ac:dyDescent="0.25">
      <c r="A10" s="15"/>
      <c r="B10" s="16"/>
      <c r="C10" s="17"/>
      <c r="D10" s="40"/>
      <c r="E10" s="60"/>
      <c r="F10" s="61"/>
      <c r="G10" s="61"/>
      <c r="H10" s="61"/>
      <c r="I10" s="61"/>
      <c r="J10" s="61"/>
      <c r="K10" s="62"/>
      <c r="L10" s="61"/>
    </row>
    <row r="11" spans="1:12" ht="13.8" x14ac:dyDescent="0.25">
      <c r="A11" s="15"/>
      <c r="B11" s="16"/>
      <c r="C11" s="17"/>
      <c r="D11" s="40"/>
      <c r="E11" s="60"/>
      <c r="F11" s="61"/>
      <c r="G11" s="61"/>
      <c r="H11" s="61"/>
      <c r="I11" s="61"/>
      <c r="J11" s="61"/>
      <c r="K11" s="62"/>
      <c r="L11" s="61"/>
    </row>
    <row r="12" spans="1:12" ht="13.8" x14ac:dyDescent="0.25">
      <c r="A12" s="15"/>
      <c r="B12" s="16"/>
      <c r="C12" s="17"/>
      <c r="D12" s="88" t="s">
        <v>46</v>
      </c>
      <c r="E12" s="42" t="s">
        <v>69</v>
      </c>
      <c r="F12" s="63">
        <v>50</v>
      </c>
      <c r="G12" s="65">
        <v>4</v>
      </c>
      <c r="H12" s="65">
        <v>5</v>
      </c>
      <c r="I12" s="65">
        <v>1.95</v>
      </c>
      <c r="J12" s="63">
        <v>69</v>
      </c>
      <c r="K12" s="62"/>
      <c r="L12" s="61"/>
    </row>
    <row r="13" spans="1:12" ht="13.8" x14ac:dyDescent="0.25">
      <c r="A13" s="23"/>
      <c r="B13" s="24"/>
      <c r="C13" s="25"/>
      <c r="D13" s="26" t="s">
        <v>31</v>
      </c>
      <c r="E13" s="70"/>
      <c r="F13" s="71">
        <f>SUM(F6:F12)</f>
        <v>522</v>
      </c>
      <c r="G13" s="72">
        <f>SUM(G6:G12)</f>
        <v>20.202000000000002</v>
      </c>
      <c r="H13" s="72">
        <f>SUM(H6:H12)</f>
        <v>20.783000000000001</v>
      </c>
      <c r="I13" s="72">
        <f>SUM(I6:I12)</f>
        <v>67.004999999999995</v>
      </c>
      <c r="J13" s="71">
        <f>SUM(J6:J12)</f>
        <v>537</v>
      </c>
      <c r="K13" s="73"/>
      <c r="L13" s="71">
        <v>92.76</v>
      </c>
    </row>
    <row r="14" spans="1:12" ht="13.8" x14ac:dyDescent="0.25">
      <c r="A14" s="30"/>
      <c r="B14" s="31"/>
      <c r="C14" s="32" t="s">
        <v>23</v>
      </c>
      <c r="D14" s="40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8" x14ac:dyDescent="0.25">
      <c r="A15" s="15"/>
      <c r="B15" s="16"/>
      <c r="C15" s="17"/>
      <c r="D15" s="40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8" x14ac:dyDescent="0.25">
      <c r="A16" s="15"/>
      <c r="B16" s="16"/>
      <c r="C16" s="17"/>
      <c r="D16" s="40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8" x14ac:dyDescent="0.25">
      <c r="A17" s="15"/>
      <c r="B17" s="16"/>
      <c r="C17" s="17"/>
      <c r="D17" s="40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8" x14ac:dyDescent="0.25">
      <c r="A18" s="15"/>
      <c r="B18" s="16"/>
      <c r="C18" s="17"/>
      <c r="D18" s="40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8" x14ac:dyDescent="0.25">
      <c r="A19" s="15"/>
      <c r="B19" s="16"/>
      <c r="C19" s="17"/>
      <c r="D19" s="40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8" x14ac:dyDescent="0.25">
      <c r="A20" s="15"/>
      <c r="B20" s="16"/>
      <c r="C20" s="17"/>
      <c r="D20" s="40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8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4.4" thickBot="1" x14ac:dyDescent="0.3">
      <c r="A24" s="33">
        <f>A6</f>
        <v>1</v>
      </c>
      <c r="B24" s="34">
        <f>B6</f>
        <v>1</v>
      </c>
      <c r="C24" s="116" t="s">
        <v>4</v>
      </c>
      <c r="D24" s="117"/>
      <c r="E24" s="35"/>
      <c r="F24" s="36">
        <f>F13+F23</f>
        <v>522</v>
      </c>
      <c r="G24" s="36">
        <f t="shared" ref="G24:J24" si="2">G13+G23</f>
        <v>20.202000000000002</v>
      </c>
      <c r="H24" s="36">
        <f t="shared" si="2"/>
        <v>20.783000000000001</v>
      </c>
      <c r="I24" s="36">
        <f t="shared" si="2"/>
        <v>67.004999999999995</v>
      </c>
      <c r="J24" s="36">
        <f t="shared" si="2"/>
        <v>537</v>
      </c>
      <c r="K24" s="36"/>
      <c r="L24" s="36">
        <f t="shared" ref="L24" si="3">L13+L23</f>
        <v>92.76</v>
      </c>
    </row>
    <row r="25" spans="1:12" ht="27.6" x14ac:dyDescent="0.25">
      <c r="A25" s="37">
        <v>1</v>
      </c>
      <c r="B25" s="16">
        <v>2</v>
      </c>
      <c r="C25" s="11" t="s">
        <v>18</v>
      </c>
      <c r="D25" s="47" t="s">
        <v>19</v>
      </c>
      <c r="E25" s="99" t="s">
        <v>70</v>
      </c>
      <c r="F25" s="100">
        <v>180</v>
      </c>
      <c r="G25" s="101">
        <v>13.404999999999999</v>
      </c>
      <c r="H25" s="101">
        <v>12.451000000000001</v>
      </c>
      <c r="I25" s="101">
        <v>26.783999999999999</v>
      </c>
      <c r="J25" s="100">
        <v>273</v>
      </c>
      <c r="K25" s="59" t="s">
        <v>71</v>
      </c>
      <c r="L25" s="69"/>
    </row>
    <row r="26" spans="1:12" ht="13.8" x14ac:dyDescent="0.25">
      <c r="A26" s="37"/>
      <c r="B26" s="16"/>
      <c r="C26" s="17"/>
      <c r="D26" s="40"/>
      <c r="E26" s="92"/>
      <c r="F26" s="93"/>
      <c r="G26" s="94"/>
      <c r="H26" s="94"/>
      <c r="I26" s="94"/>
      <c r="J26" s="93"/>
      <c r="K26" s="66"/>
      <c r="L26" s="61"/>
    </row>
    <row r="27" spans="1:12" ht="13.8" x14ac:dyDescent="0.25">
      <c r="A27" s="37"/>
      <c r="B27" s="16"/>
      <c r="C27" s="17"/>
      <c r="D27" s="20" t="s">
        <v>20</v>
      </c>
      <c r="E27" s="42" t="s">
        <v>38</v>
      </c>
      <c r="F27" s="63">
        <v>208</v>
      </c>
      <c r="G27" s="65">
        <v>7.0000000000000001E-3</v>
      </c>
      <c r="H27" s="65">
        <v>2E-3</v>
      </c>
      <c r="I27" s="65">
        <v>7.9859999999999998</v>
      </c>
      <c r="J27" s="63">
        <v>32</v>
      </c>
      <c r="K27" s="62" t="s">
        <v>41</v>
      </c>
      <c r="L27" s="61"/>
    </row>
    <row r="28" spans="1:12" ht="13.8" x14ac:dyDescent="0.25">
      <c r="A28" s="37"/>
      <c r="B28" s="16"/>
      <c r="C28" s="17"/>
      <c r="D28" s="20" t="s">
        <v>21</v>
      </c>
      <c r="E28" s="64" t="s">
        <v>39</v>
      </c>
      <c r="F28" s="63">
        <v>40</v>
      </c>
      <c r="G28" s="65">
        <v>2.52</v>
      </c>
      <c r="H28" s="65">
        <v>0.36</v>
      </c>
      <c r="I28" s="65">
        <v>18.84</v>
      </c>
      <c r="J28" s="63">
        <v>91</v>
      </c>
      <c r="K28" s="62"/>
      <c r="L28" s="61"/>
    </row>
    <row r="29" spans="1:12" ht="13.8" x14ac:dyDescent="0.25">
      <c r="A29" s="37"/>
      <c r="B29" s="16"/>
      <c r="C29" s="17"/>
      <c r="D29" s="106"/>
      <c r="E29" s="60"/>
      <c r="F29" s="61"/>
      <c r="G29" s="74"/>
      <c r="H29" s="74"/>
      <c r="I29" s="74"/>
      <c r="J29" s="61"/>
      <c r="K29" s="62"/>
      <c r="L29" s="61"/>
    </row>
    <row r="30" spans="1:12" ht="13.8" x14ac:dyDescent="0.25">
      <c r="A30" s="37"/>
      <c r="B30" s="16"/>
      <c r="C30" s="17"/>
      <c r="D30" s="20" t="s">
        <v>24</v>
      </c>
      <c r="E30" s="96" t="s">
        <v>49</v>
      </c>
      <c r="F30" s="97">
        <v>60</v>
      </c>
      <c r="G30" s="98">
        <v>0.85499999999999998</v>
      </c>
      <c r="H30" s="98">
        <v>3.653</v>
      </c>
      <c r="I30" s="98">
        <v>5.016</v>
      </c>
      <c r="J30" s="97">
        <v>56</v>
      </c>
      <c r="K30" s="76" t="s">
        <v>50</v>
      </c>
      <c r="L30" s="61"/>
    </row>
    <row r="31" spans="1:12" ht="13.8" x14ac:dyDescent="0.25">
      <c r="A31" s="37"/>
      <c r="B31" s="16"/>
      <c r="C31" s="17"/>
      <c r="D31" s="88" t="s">
        <v>46</v>
      </c>
      <c r="E31" s="42" t="s">
        <v>59</v>
      </c>
      <c r="F31" s="63">
        <v>15</v>
      </c>
      <c r="G31" s="65">
        <v>1.246</v>
      </c>
      <c r="H31" s="65">
        <v>4.3140000000000001</v>
      </c>
      <c r="I31" s="65">
        <v>9.27</v>
      </c>
      <c r="J31" s="63">
        <v>81</v>
      </c>
      <c r="K31" s="62"/>
      <c r="L31" s="61"/>
    </row>
    <row r="32" spans="1:12" ht="13.8" x14ac:dyDescent="0.25">
      <c r="A32" s="38"/>
      <c r="B32" s="24"/>
      <c r="C32" s="25"/>
      <c r="D32" s="26" t="s">
        <v>31</v>
      </c>
      <c r="E32" s="70"/>
      <c r="F32" s="71">
        <f>SUM(F25:F31)</f>
        <v>503</v>
      </c>
      <c r="G32" s="72">
        <f t="shared" ref="G32:J32" si="4">SUM(G25:G31)</f>
        <v>18.032999999999998</v>
      </c>
      <c r="H32" s="72">
        <f t="shared" si="4"/>
        <v>20.78</v>
      </c>
      <c r="I32" s="72">
        <f t="shared" si="4"/>
        <v>67.896000000000001</v>
      </c>
      <c r="J32" s="71">
        <f t="shared" si="4"/>
        <v>533</v>
      </c>
      <c r="K32" s="73"/>
      <c r="L32" s="71">
        <v>92.76</v>
      </c>
    </row>
    <row r="33" spans="1:12" ht="13.8" x14ac:dyDescent="0.25">
      <c r="A33" s="31"/>
      <c r="B33" s="31"/>
      <c r="C33" s="32" t="s">
        <v>23</v>
      </c>
      <c r="D33" s="40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8" x14ac:dyDescent="0.25">
      <c r="A34" s="37"/>
      <c r="B34" s="16"/>
      <c r="C34" s="17"/>
      <c r="D34" s="40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8" x14ac:dyDescent="0.25">
      <c r="A35" s="37"/>
      <c r="B35" s="16"/>
      <c r="C35" s="17"/>
      <c r="D35" s="40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8" x14ac:dyDescent="0.25">
      <c r="A36" s="37"/>
      <c r="B36" s="16"/>
      <c r="C36" s="17"/>
      <c r="D36" s="40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8" x14ac:dyDescent="0.25">
      <c r="A37" s="37"/>
      <c r="B37" s="16"/>
      <c r="C37" s="17"/>
      <c r="D37" s="40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8" x14ac:dyDescent="0.25">
      <c r="A38" s="37"/>
      <c r="B38" s="16"/>
      <c r="C38" s="17"/>
      <c r="D38" s="40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8" x14ac:dyDescent="0.25">
      <c r="A39" s="37"/>
      <c r="B39" s="16"/>
      <c r="C39" s="17"/>
      <c r="D39" s="40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8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5">SUM(G33:G41)</f>
        <v>0</v>
      </c>
      <c r="H42" s="28">
        <f t="shared" si="5"/>
        <v>0</v>
      </c>
      <c r="I42" s="28">
        <f t="shared" si="5"/>
        <v>0</v>
      </c>
      <c r="J42" s="28">
        <f t="shared" si="5"/>
        <v>0</v>
      </c>
      <c r="K42" s="29"/>
      <c r="L42" s="28">
        <f t="shared" ref="L42" si="6">SUM(L33:L41)</f>
        <v>0</v>
      </c>
    </row>
    <row r="43" spans="1:12" ht="14.4" thickBot="1" x14ac:dyDescent="0.3">
      <c r="A43" s="39">
        <v>1</v>
      </c>
      <c r="B43" s="39">
        <f>B25</f>
        <v>2</v>
      </c>
      <c r="C43" s="116" t="s">
        <v>4</v>
      </c>
      <c r="D43" s="117"/>
      <c r="E43" s="35"/>
      <c r="F43" s="36">
        <f>F32+F42</f>
        <v>503</v>
      </c>
      <c r="G43" s="36">
        <f t="shared" ref="G43:J43" si="7">G32+G42</f>
        <v>18.032999999999998</v>
      </c>
      <c r="H43" s="36">
        <f t="shared" si="7"/>
        <v>20.78</v>
      </c>
      <c r="I43" s="36">
        <f t="shared" si="7"/>
        <v>67.896000000000001</v>
      </c>
      <c r="J43" s="36">
        <f t="shared" si="7"/>
        <v>533</v>
      </c>
      <c r="K43" s="36"/>
      <c r="L43" s="36">
        <f t="shared" ref="L43" si="8">L32+L42</f>
        <v>92.76</v>
      </c>
    </row>
    <row r="44" spans="1:12" ht="13.8" x14ac:dyDescent="0.25">
      <c r="A44" s="9">
        <v>1</v>
      </c>
      <c r="B44" s="10">
        <v>3</v>
      </c>
      <c r="C44" s="11" t="s">
        <v>18</v>
      </c>
      <c r="D44" s="47" t="s">
        <v>19</v>
      </c>
      <c r="E44" s="99" t="s">
        <v>60</v>
      </c>
      <c r="F44" s="100">
        <v>190</v>
      </c>
      <c r="G44" s="101">
        <v>12.76</v>
      </c>
      <c r="H44" s="101">
        <v>13.683999999999999</v>
      </c>
      <c r="I44" s="101">
        <v>32.883000000000003</v>
      </c>
      <c r="J44" s="100">
        <v>306</v>
      </c>
      <c r="K44" s="59" t="s">
        <v>72</v>
      </c>
      <c r="L44" s="13"/>
    </row>
    <row r="45" spans="1:12" ht="13.8" x14ac:dyDescent="0.25">
      <c r="A45" s="15"/>
      <c r="B45" s="16"/>
      <c r="C45" s="17"/>
      <c r="D45" s="40"/>
      <c r="E45" s="92"/>
      <c r="F45" s="93"/>
      <c r="G45" s="94"/>
      <c r="H45" s="94"/>
      <c r="I45" s="94"/>
      <c r="J45" s="93"/>
      <c r="K45" s="66"/>
      <c r="L45" s="19"/>
    </row>
    <row r="46" spans="1:12" ht="13.8" x14ac:dyDescent="0.25">
      <c r="A46" s="15"/>
      <c r="B46" s="16"/>
      <c r="C46" s="17"/>
      <c r="D46" s="20" t="s">
        <v>20</v>
      </c>
      <c r="E46" s="42" t="s">
        <v>73</v>
      </c>
      <c r="F46" s="63">
        <v>213</v>
      </c>
      <c r="G46" s="65">
        <v>5.1999999999999998E-2</v>
      </c>
      <c r="H46" s="65">
        <v>7.0000000000000001E-3</v>
      </c>
      <c r="I46" s="65">
        <v>8.1359999999999992</v>
      </c>
      <c r="J46" s="63">
        <v>34</v>
      </c>
      <c r="K46" s="62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4" t="s">
        <v>39</v>
      </c>
      <c r="F47" s="63">
        <v>40</v>
      </c>
      <c r="G47" s="65">
        <v>2.52</v>
      </c>
      <c r="H47" s="65">
        <v>0.36</v>
      </c>
      <c r="I47" s="65">
        <v>18.84</v>
      </c>
      <c r="J47" s="63">
        <v>91</v>
      </c>
      <c r="K47" s="62"/>
      <c r="L47" s="19"/>
    </row>
    <row r="48" spans="1:12" ht="13.8" x14ac:dyDescent="0.25">
      <c r="A48" s="15"/>
      <c r="B48" s="16"/>
      <c r="C48" s="17"/>
      <c r="D48" s="20" t="s">
        <v>22</v>
      </c>
      <c r="E48" s="42" t="s">
        <v>74</v>
      </c>
      <c r="F48" s="63">
        <v>100</v>
      </c>
      <c r="G48" s="65">
        <v>0.4</v>
      </c>
      <c r="H48" s="65">
        <v>0.4</v>
      </c>
      <c r="I48" s="65">
        <v>9.8000000000000007</v>
      </c>
      <c r="J48" s="63">
        <v>47</v>
      </c>
      <c r="K48" s="62" t="s">
        <v>45</v>
      </c>
      <c r="L48" s="19"/>
    </row>
    <row r="49" spans="1:12" ht="13.8" x14ac:dyDescent="0.25">
      <c r="A49" s="15"/>
      <c r="B49" s="16"/>
      <c r="C49" s="17"/>
      <c r="D49" s="40"/>
      <c r="E49" s="92"/>
      <c r="F49" s="93"/>
      <c r="G49" s="94"/>
      <c r="H49" s="94"/>
      <c r="I49" s="94"/>
      <c r="J49" s="93"/>
      <c r="K49" s="66"/>
      <c r="L49" s="19"/>
    </row>
    <row r="50" spans="1:12" ht="13.8" x14ac:dyDescent="0.25">
      <c r="A50" s="15"/>
      <c r="B50" s="16"/>
      <c r="C50" s="17"/>
      <c r="D50" s="88" t="s">
        <v>46</v>
      </c>
      <c r="E50" s="42" t="s">
        <v>53</v>
      </c>
      <c r="F50" s="63">
        <v>30</v>
      </c>
      <c r="G50" s="65">
        <v>1.8</v>
      </c>
      <c r="H50" s="65">
        <v>6.2</v>
      </c>
      <c r="I50" s="65">
        <v>15.4</v>
      </c>
      <c r="J50" s="63">
        <v>128</v>
      </c>
      <c r="K50" s="62"/>
      <c r="L50" s="19"/>
    </row>
    <row r="51" spans="1:12" ht="13.8" x14ac:dyDescent="0.25">
      <c r="A51" s="23"/>
      <c r="B51" s="24"/>
      <c r="C51" s="25"/>
      <c r="D51" s="26" t="s">
        <v>31</v>
      </c>
      <c r="E51" s="27"/>
      <c r="F51" s="71">
        <f>SUM(F44:F50)</f>
        <v>573</v>
      </c>
      <c r="G51" s="72">
        <f t="shared" ref="G51:J51" si="9">SUM(G44:G50)</f>
        <v>17.532</v>
      </c>
      <c r="H51" s="72">
        <f>SUM(H44:H50)</f>
        <v>20.651</v>
      </c>
      <c r="I51" s="72">
        <f t="shared" si="9"/>
        <v>85.059000000000012</v>
      </c>
      <c r="J51" s="71">
        <f t="shared" si="9"/>
        <v>606</v>
      </c>
      <c r="K51" s="29"/>
      <c r="L51" s="71">
        <v>92.76</v>
      </c>
    </row>
    <row r="52" spans="1:12" ht="13.8" x14ac:dyDescent="0.25">
      <c r="A52" s="30"/>
      <c r="B52" s="31"/>
      <c r="C52" s="32" t="s">
        <v>23</v>
      </c>
      <c r="D52" s="40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8" x14ac:dyDescent="0.25">
      <c r="A53" s="15"/>
      <c r="B53" s="16"/>
      <c r="C53" s="17"/>
      <c r="D53" s="40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8" x14ac:dyDescent="0.25">
      <c r="A54" s="15"/>
      <c r="B54" s="16"/>
      <c r="C54" s="17"/>
      <c r="D54" s="40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8" x14ac:dyDescent="0.25">
      <c r="A55" s="15"/>
      <c r="B55" s="16"/>
      <c r="C55" s="17"/>
      <c r="D55" s="40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8" x14ac:dyDescent="0.25">
      <c r="A56" s="15"/>
      <c r="B56" s="16"/>
      <c r="C56" s="17"/>
      <c r="D56" s="40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8" x14ac:dyDescent="0.25">
      <c r="A57" s="15"/>
      <c r="B57" s="16"/>
      <c r="C57" s="17"/>
      <c r="D57" s="40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8" x14ac:dyDescent="0.25">
      <c r="A58" s="15"/>
      <c r="B58" s="16"/>
      <c r="C58" s="17"/>
      <c r="D58" s="40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8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10">SUM(G52:G60)</f>
        <v>0</v>
      </c>
      <c r="H61" s="28">
        <f t="shared" si="10"/>
        <v>0</v>
      </c>
      <c r="I61" s="28">
        <f t="shared" si="10"/>
        <v>0</v>
      </c>
      <c r="J61" s="28">
        <f t="shared" si="10"/>
        <v>0</v>
      </c>
      <c r="K61" s="29"/>
      <c r="L61" s="28">
        <f t="shared" ref="L61" si="11">SUM(L52:L60)</f>
        <v>0</v>
      </c>
    </row>
    <row r="62" spans="1:12" ht="14.4" thickBot="1" x14ac:dyDescent="0.3">
      <c r="A62" s="33">
        <f>A44</f>
        <v>1</v>
      </c>
      <c r="B62" s="34">
        <f>B44</f>
        <v>3</v>
      </c>
      <c r="C62" s="116" t="s">
        <v>4</v>
      </c>
      <c r="D62" s="117"/>
      <c r="E62" s="35"/>
      <c r="F62" s="36">
        <f>F51+F61</f>
        <v>573</v>
      </c>
      <c r="G62" s="36">
        <f t="shared" ref="G62:J62" si="12">G51+G61</f>
        <v>17.532</v>
      </c>
      <c r="H62" s="36">
        <f t="shared" si="12"/>
        <v>20.651</v>
      </c>
      <c r="I62" s="36">
        <f t="shared" si="12"/>
        <v>85.059000000000012</v>
      </c>
      <c r="J62" s="36">
        <f t="shared" si="12"/>
        <v>606</v>
      </c>
      <c r="K62" s="36"/>
      <c r="L62" s="36">
        <f t="shared" ref="L62" si="13">L51+L61</f>
        <v>92.76</v>
      </c>
    </row>
    <row r="63" spans="1:12" ht="13.8" x14ac:dyDescent="0.25">
      <c r="A63" s="9">
        <v>1</v>
      </c>
      <c r="B63" s="10">
        <v>4</v>
      </c>
      <c r="C63" s="11" t="s">
        <v>18</v>
      </c>
      <c r="D63" s="47" t="s">
        <v>19</v>
      </c>
      <c r="E63" s="89" t="s">
        <v>75</v>
      </c>
      <c r="F63" s="90">
        <v>180</v>
      </c>
      <c r="G63" s="91">
        <v>16.664000000000001</v>
      </c>
      <c r="H63" s="91">
        <v>20.084</v>
      </c>
      <c r="I63" s="91">
        <v>40.537999999999997</v>
      </c>
      <c r="J63" s="90">
        <v>410</v>
      </c>
      <c r="K63" s="79" t="s">
        <v>76</v>
      </c>
      <c r="L63" s="69"/>
    </row>
    <row r="64" spans="1:12" ht="13.8" x14ac:dyDescent="0.25">
      <c r="A64" s="15"/>
      <c r="B64" s="16"/>
      <c r="C64" s="17"/>
      <c r="D64" s="40"/>
      <c r="E64" s="92"/>
      <c r="F64" s="93"/>
      <c r="G64" s="93"/>
      <c r="H64" s="93"/>
      <c r="I64" s="93"/>
      <c r="J64" s="93"/>
      <c r="K64" s="66"/>
      <c r="L64" s="61"/>
    </row>
    <row r="65" spans="1:12" ht="13.8" x14ac:dyDescent="0.25">
      <c r="A65" s="15"/>
      <c r="B65" s="16"/>
      <c r="C65" s="17"/>
      <c r="D65" s="20" t="s">
        <v>20</v>
      </c>
      <c r="E65" s="42" t="s">
        <v>38</v>
      </c>
      <c r="F65" s="63">
        <v>208</v>
      </c>
      <c r="G65" s="65">
        <v>7.0000000000000001E-3</v>
      </c>
      <c r="H65" s="65">
        <v>2E-3</v>
      </c>
      <c r="I65" s="65">
        <v>7.9859999999999998</v>
      </c>
      <c r="J65" s="63">
        <v>32</v>
      </c>
      <c r="K65" s="62" t="s">
        <v>41</v>
      </c>
      <c r="L65" s="61"/>
    </row>
    <row r="66" spans="1:12" ht="13.8" x14ac:dyDescent="0.25">
      <c r="A66" s="15"/>
      <c r="B66" s="16"/>
      <c r="C66" s="17"/>
      <c r="D66" s="20" t="s">
        <v>21</v>
      </c>
      <c r="E66" s="64" t="s">
        <v>77</v>
      </c>
      <c r="F66" s="63">
        <v>20</v>
      </c>
      <c r="G66" s="65">
        <v>1</v>
      </c>
      <c r="H66" s="65">
        <v>0.2</v>
      </c>
      <c r="I66" s="65">
        <v>9</v>
      </c>
      <c r="J66" s="63">
        <v>44</v>
      </c>
      <c r="K66" s="62"/>
      <c r="L66" s="61"/>
    </row>
    <row r="67" spans="1:12" ht="13.8" x14ac:dyDescent="0.25">
      <c r="A67" s="15"/>
      <c r="B67" s="16"/>
      <c r="C67" s="17"/>
      <c r="D67" s="20" t="s">
        <v>22</v>
      </c>
      <c r="E67" s="42" t="s">
        <v>74</v>
      </c>
      <c r="F67" s="63">
        <v>100</v>
      </c>
      <c r="G67" s="65">
        <v>0.4</v>
      </c>
      <c r="H67" s="65">
        <v>0.4</v>
      </c>
      <c r="I67" s="65">
        <v>9.8000000000000007</v>
      </c>
      <c r="J67" s="63">
        <v>47</v>
      </c>
      <c r="K67" s="62" t="s">
        <v>45</v>
      </c>
      <c r="L67" s="61"/>
    </row>
    <row r="68" spans="1:12" ht="13.8" x14ac:dyDescent="0.25">
      <c r="A68" s="15"/>
      <c r="B68" s="16"/>
      <c r="C68" s="17"/>
      <c r="D68" s="40"/>
      <c r="E68" s="92"/>
      <c r="F68" s="93"/>
      <c r="G68" s="93"/>
      <c r="H68" s="93"/>
      <c r="I68" s="93"/>
      <c r="J68" s="93"/>
      <c r="K68" s="66"/>
      <c r="L68" s="61"/>
    </row>
    <row r="69" spans="1:12" ht="13.8" x14ac:dyDescent="0.25">
      <c r="A69" s="15"/>
      <c r="B69" s="16"/>
      <c r="C69" s="17"/>
      <c r="D69" s="40"/>
      <c r="E69" s="92"/>
      <c r="F69" s="93"/>
      <c r="G69" s="93"/>
      <c r="H69" s="93"/>
      <c r="I69" s="93"/>
      <c r="J69" s="93"/>
      <c r="K69" s="66"/>
      <c r="L69" s="19"/>
    </row>
    <row r="70" spans="1:12" ht="14.4" thickBot="1" x14ac:dyDescent="0.3">
      <c r="A70" s="23"/>
      <c r="B70" s="24"/>
      <c r="C70" s="25"/>
      <c r="D70" s="77" t="s">
        <v>31</v>
      </c>
      <c r="E70" s="70"/>
      <c r="F70" s="71">
        <f>SUM(F63:F69)</f>
        <v>508</v>
      </c>
      <c r="G70" s="72">
        <f>SUM(G63:G69)</f>
        <v>18.071000000000002</v>
      </c>
      <c r="H70" s="72">
        <f>SUM(H63:H69)</f>
        <v>20.685999999999996</v>
      </c>
      <c r="I70" s="72">
        <f>SUM(I63:I69)</f>
        <v>67.323999999999998</v>
      </c>
      <c r="J70" s="71">
        <f>SUM(J63:J69)</f>
        <v>533</v>
      </c>
      <c r="K70" s="73"/>
      <c r="L70" s="71">
        <v>92.76</v>
      </c>
    </row>
    <row r="71" spans="1:12" ht="13.8" x14ac:dyDescent="0.25">
      <c r="A71" s="30"/>
      <c r="B71" s="31"/>
      <c r="C71" s="32" t="s">
        <v>23</v>
      </c>
      <c r="D71" s="41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3.8" x14ac:dyDescent="0.25">
      <c r="A72" s="15"/>
      <c r="B72" s="16"/>
      <c r="C72" s="17"/>
      <c r="D72" s="40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8" x14ac:dyDescent="0.25">
      <c r="A73" s="15"/>
      <c r="B73" s="16"/>
      <c r="C73" s="17"/>
      <c r="D73" s="40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6" x14ac:dyDescent="0.25">
      <c r="A74" s="15"/>
      <c r="B74" s="16"/>
      <c r="C74" s="17"/>
      <c r="D74" s="40" t="s">
        <v>27</v>
      </c>
      <c r="E74" s="43"/>
      <c r="F74" s="19"/>
      <c r="G74" s="19"/>
      <c r="H74" s="19"/>
      <c r="I74" s="19"/>
      <c r="J74" s="19"/>
      <c r="K74" s="22"/>
      <c r="L74" s="19"/>
    </row>
    <row r="75" spans="1:12" ht="13.8" x14ac:dyDescent="0.25">
      <c r="A75" s="15"/>
      <c r="B75" s="16"/>
      <c r="C75" s="17"/>
      <c r="D75" s="40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8" x14ac:dyDescent="0.25">
      <c r="A76" s="15"/>
      <c r="B76" s="16"/>
      <c r="C76" s="17"/>
      <c r="D76" s="40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8" x14ac:dyDescent="0.25">
      <c r="A77" s="15"/>
      <c r="B77" s="16"/>
      <c r="C77" s="17"/>
      <c r="D77" s="40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8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 t="shared" ref="H80:J80" si="14">SUM(H71:H79)</f>
        <v>0</v>
      </c>
      <c r="I80" s="28">
        <f t="shared" si="14"/>
        <v>0</v>
      </c>
      <c r="J80" s="28">
        <f t="shared" si="14"/>
        <v>0</v>
      </c>
      <c r="K80" s="29"/>
      <c r="L80" s="28">
        <f t="shared" ref="L80" si="15">SUM(L71:L79)</f>
        <v>0</v>
      </c>
    </row>
    <row r="81" spans="1:12" ht="14.4" thickBot="1" x14ac:dyDescent="0.3">
      <c r="A81" s="33">
        <f>A63</f>
        <v>1</v>
      </c>
      <c r="B81" s="34">
        <f>B63</f>
        <v>4</v>
      </c>
      <c r="C81" s="116" t="s">
        <v>4</v>
      </c>
      <c r="D81" s="117"/>
      <c r="E81" s="35"/>
      <c r="F81" s="36">
        <f>F70+F80</f>
        <v>508</v>
      </c>
      <c r="G81" s="36">
        <f t="shared" ref="G81:J81" si="16">G70+G80</f>
        <v>18.071000000000002</v>
      </c>
      <c r="H81" s="36">
        <f t="shared" si="16"/>
        <v>20.685999999999996</v>
      </c>
      <c r="I81" s="36">
        <f t="shared" si="16"/>
        <v>67.323999999999998</v>
      </c>
      <c r="J81" s="36">
        <f t="shared" si="16"/>
        <v>533</v>
      </c>
      <c r="K81" s="36"/>
      <c r="L81" s="36">
        <f t="shared" ref="L81" si="17">L70+L80</f>
        <v>92.76</v>
      </c>
    </row>
    <row r="82" spans="1:12" ht="27.6" x14ac:dyDescent="0.25">
      <c r="A82" s="107">
        <v>1</v>
      </c>
      <c r="B82" s="108">
        <v>5</v>
      </c>
      <c r="C82" s="109" t="s">
        <v>18</v>
      </c>
      <c r="D82" s="47" t="s">
        <v>19</v>
      </c>
      <c r="E82" s="67" t="s">
        <v>58</v>
      </c>
      <c r="F82" s="86">
        <v>90</v>
      </c>
      <c r="G82" s="87">
        <v>13.459</v>
      </c>
      <c r="H82" s="87">
        <v>14.247999999999999</v>
      </c>
      <c r="I82" s="87">
        <v>6.1040000000000001</v>
      </c>
      <c r="J82" s="86">
        <v>203</v>
      </c>
      <c r="K82" s="68" t="s">
        <v>78</v>
      </c>
      <c r="L82" s="44"/>
    </row>
    <row r="83" spans="1:12" ht="15.6" x14ac:dyDescent="0.25">
      <c r="A83" s="15"/>
      <c r="B83" s="16"/>
      <c r="C83" s="17"/>
      <c r="D83" s="20" t="s">
        <v>19</v>
      </c>
      <c r="E83" s="42" t="s">
        <v>57</v>
      </c>
      <c r="F83" s="63">
        <v>150</v>
      </c>
      <c r="G83" s="63">
        <v>3.282</v>
      </c>
      <c r="H83" s="63">
        <v>4.657</v>
      </c>
      <c r="I83" s="63">
        <v>22.027000000000001</v>
      </c>
      <c r="J83" s="63">
        <v>146</v>
      </c>
      <c r="K83" s="62" t="s">
        <v>79</v>
      </c>
      <c r="L83" s="45"/>
    </row>
    <row r="84" spans="1:12" ht="15.6" x14ac:dyDescent="0.25">
      <c r="A84" s="15"/>
      <c r="B84" s="16"/>
      <c r="C84" s="17"/>
      <c r="D84" s="20" t="s">
        <v>20</v>
      </c>
      <c r="E84" s="42" t="s">
        <v>38</v>
      </c>
      <c r="F84" s="63">
        <v>208</v>
      </c>
      <c r="G84" s="65">
        <v>7.0000000000000001E-3</v>
      </c>
      <c r="H84" s="65">
        <v>2E-3</v>
      </c>
      <c r="I84" s="65">
        <v>7.9859999999999998</v>
      </c>
      <c r="J84" s="63">
        <v>32</v>
      </c>
      <c r="K84" s="62" t="s">
        <v>41</v>
      </c>
      <c r="L84" s="45"/>
    </row>
    <row r="85" spans="1:12" ht="15.6" x14ac:dyDescent="0.25">
      <c r="A85" s="15"/>
      <c r="B85" s="16"/>
      <c r="C85" s="17"/>
      <c r="D85" s="20" t="s">
        <v>21</v>
      </c>
      <c r="E85" s="64" t="s">
        <v>39</v>
      </c>
      <c r="F85" s="63">
        <v>40</v>
      </c>
      <c r="G85" s="65">
        <v>2.52</v>
      </c>
      <c r="H85" s="65">
        <v>0.36</v>
      </c>
      <c r="I85" s="65">
        <v>18.84</v>
      </c>
      <c r="J85" s="63">
        <v>91</v>
      </c>
      <c r="K85" s="62"/>
      <c r="L85" s="45"/>
    </row>
    <row r="86" spans="1:12" ht="15.6" x14ac:dyDescent="0.25">
      <c r="A86" s="15"/>
      <c r="B86" s="16"/>
      <c r="C86" s="17"/>
      <c r="D86" s="40"/>
      <c r="E86" s="111"/>
      <c r="F86" s="112"/>
      <c r="G86" s="112"/>
      <c r="H86" s="112"/>
      <c r="I86" s="112"/>
      <c r="J86" s="112"/>
      <c r="K86" s="113"/>
      <c r="L86" s="45"/>
    </row>
    <row r="87" spans="1:12" ht="15.6" x14ac:dyDescent="0.25">
      <c r="A87" s="15"/>
      <c r="B87" s="16"/>
      <c r="C87" s="17"/>
      <c r="D87" s="40"/>
      <c r="E87" s="111"/>
      <c r="F87" s="112"/>
      <c r="G87" s="112"/>
      <c r="H87" s="112"/>
      <c r="I87" s="112"/>
      <c r="J87" s="112"/>
      <c r="K87" s="113"/>
      <c r="L87" s="45"/>
    </row>
    <row r="88" spans="1:12" ht="13.8" x14ac:dyDescent="0.25">
      <c r="A88" s="15"/>
      <c r="B88" s="16"/>
      <c r="C88" s="17"/>
      <c r="D88" s="88" t="s">
        <v>46</v>
      </c>
      <c r="E88" s="42" t="s">
        <v>80</v>
      </c>
      <c r="F88" s="63">
        <v>200</v>
      </c>
      <c r="G88" s="65">
        <v>0</v>
      </c>
      <c r="H88" s="63">
        <v>0</v>
      </c>
      <c r="I88" s="65">
        <v>22</v>
      </c>
      <c r="J88" s="63">
        <v>90</v>
      </c>
      <c r="K88" s="62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1">
        <f>SUM(F82:F88)</f>
        <v>688</v>
      </c>
      <c r="G89" s="72">
        <f>SUM(G82:G88)</f>
        <v>19.268000000000001</v>
      </c>
      <c r="H89" s="72">
        <f>SUM(H82:H88)</f>
        <v>19.266999999999999</v>
      </c>
      <c r="I89" s="72">
        <f>SUM(I82:I88)</f>
        <v>76.956999999999994</v>
      </c>
      <c r="J89" s="71">
        <f>SUM(J82:J88)</f>
        <v>562</v>
      </c>
      <c r="K89" s="29"/>
      <c r="L89" s="71">
        <v>92.76</v>
      </c>
    </row>
    <row r="90" spans="1:12" ht="13.8" x14ac:dyDescent="0.25">
      <c r="A90" s="30"/>
      <c r="B90" s="31"/>
      <c r="C90" s="32" t="s">
        <v>23</v>
      </c>
      <c r="D90" s="40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8" x14ac:dyDescent="0.25">
      <c r="A91" s="15"/>
      <c r="B91" s="16"/>
      <c r="C91" s="17"/>
      <c r="D91" s="40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8" x14ac:dyDescent="0.25">
      <c r="A92" s="15"/>
      <c r="B92" s="16"/>
      <c r="C92" s="17"/>
      <c r="D92" s="40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8" x14ac:dyDescent="0.25">
      <c r="A93" s="15"/>
      <c r="B93" s="16"/>
      <c r="C93" s="17"/>
      <c r="D93" s="40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8" x14ac:dyDescent="0.25">
      <c r="A94" s="15"/>
      <c r="B94" s="16"/>
      <c r="C94" s="17"/>
      <c r="D94" s="40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8" x14ac:dyDescent="0.25">
      <c r="A95" s="15"/>
      <c r="B95" s="16"/>
      <c r="C95" s="17"/>
      <c r="D95" s="40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8" x14ac:dyDescent="0.25">
      <c r="A96" s="15"/>
      <c r="B96" s="16"/>
      <c r="C96" s="17"/>
      <c r="D96" s="40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8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4.4" thickBot="1" x14ac:dyDescent="0.3">
      <c r="A100" s="33">
        <f>A82</f>
        <v>1</v>
      </c>
      <c r="B100" s="34">
        <f>B82</f>
        <v>5</v>
      </c>
      <c r="C100" s="116" t="s">
        <v>4</v>
      </c>
      <c r="D100" s="117"/>
      <c r="E100" s="35"/>
      <c r="F100" s="36">
        <f>F89+F99</f>
        <v>688</v>
      </c>
      <c r="G100" s="36">
        <f t="shared" ref="G100:J100" si="20">G89+G99</f>
        <v>19.268000000000001</v>
      </c>
      <c r="H100" s="36">
        <f t="shared" si="20"/>
        <v>19.266999999999999</v>
      </c>
      <c r="I100" s="36">
        <f t="shared" si="20"/>
        <v>76.956999999999994</v>
      </c>
      <c r="J100" s="36">
        <f t="shared" si="20"/>
        <v>562</v>
      </c>
      <c r="K100" s="36"/>
      <c r="L100" s="36">
        <f t="shared" ref="L100" si="21">L89+L99</f>
        <v>92.76</v>
      </c>
    </row>
    <row r="101" spans="1:12" ht="27.6" x14ac:dyDescent="0.25">
      <c r="A101" s="9">
        <v>2</v>
      </c>
      <c r="B101" s="10">
        <v>1</v>
      </c>
      <c r="C101" s="11" t="s">
        <v>18</v>
      </c>
      <c r="D101" s="47" t="s">
        <v>19</v>
      </c>
      <c r="E101" s="67" t="s">
        <v>81</v>
      </c>
      <c r="F101" s="86">
        <v>95</v>
      </c>
      <c r="G101" s="87">
        <v>13.015000000000001</v>
      </c>
      <c r="H101" s="87">
        <v>14.079000000000001</v>
      </c>
      <c r="I101" s="87">
        <v>3.2759999999999998</v>
      </c>
      <c r="J101" s="86">
        <v>192</v>
      </c>
      <c r="K101" s="68" t="s">
        <v>82</v>
      </c>
      <c r="L101" s="69"/>
    </row>
    <row r="102" spans="1:12" ht="13.8" x14ac:dyDescent="0.25">
      <c r="A102" s="15"/>
      <c r="B102" s="16"/>
      <c r="C102" s="17"/>
      <c r="D102" s="20" t="s">
        <v>19</v>
      </c>
      <c r="E102" s="42" t="s">
        <v>83</v>
      </c>
      <c r="F102" s="63">
        <v>150</v>
      </c>
      <c r="G102" s="65">
        <v>3.8340000000000001</v>
      </c>
      <c r="H102" s="65">
        <v>5.4340000000000002</v>
      </c>
      <c r="I102" s="65">
        <v>40.014000000000003</v>
      </c>
      <c r="J102" s="63">
        <v>224</v>
      </c>
      <c r="K102" s="62" t="s">
        <v>84</v>
      </c>
      <c r="L102" s="61"/>
    </row>
    <row r="103" spans="1:12" ht="13.8" x14ac:dyDescent="0.25">
      <c r="A103" s="15"/>
      <c r="B103" s="16"/>
      <c r="C103" s="17"/>
      <c r="D103" s="20" t="s">
        <v>20</v>
      </c>
      <c r="E103" s="42" t="s">
        <v>38</v>
      </c>
      <c r="F103" s="63">
        <v>208</v>
      </c>
      <c r="G103" s="65">
        <v>7.0000000000000001E-3</v>
      </c>
      <c r="H103" s="65">
        <v>2E-3</v>
      </c>
      <c r="I103" s="65">
        <v>7.9859999999999998</v>
      </c>
      <c r="J103" s="63">
        <v>32</v>
      </c>
      <c r="K103" s="62" t="s">
        <v>41</v>
      </c>
      <c r="L103" s="61"/>
    </row>
    <row r="104" spans="1:12" ht="13.8" x14ac:dyDescent="0.25">
      <c r="A104" s="15"/>
      <c r="B104" s="16"/>
      <c r="C104" s="17"/>
      <c r="D104" s="20" t="s">
        <v>21</v>
      </c>
      <c r="E104" s="64" t="s">
        <v>39</v>
      </c>
      <c r="F104" s="63">
        <v>40</v>
      </c>
      <c r="G104" s="65">
        <v>2.52</v>
      </c>
      <c r="H104" s="65">
        <v>0.36</v>
      </c>
      <c r="I104" s="65">
        <v>18.84</v>
      </c>
      <c r="J104" s="63">
        <v>91</v>
      </c>
      <c r="K104" s="62"/>
      <c r="L104" s="61"/>
    </row>
    <row r="105" spans="1:12" ht="13.8" x14ac:dyDescent="0.25">
      <c r="A105" s="15"/>
      <c r="B105" s="16"/>
      <c r="C105" s="17"/>
      <c r="D105" s="18"/>
      <c r="E105" s="21"/>
      <c r="F105" s="19"/>
      <c r="G105" s="19"/>
      <c r="H105" s="19"/>
      <c r="I105" s="19"/>
      <c r="J105" s="19"/>
      <c r="K105" s="22"/>
      <c r="L105" s="61"/>
    </row>
    <row r="106" spans="1:12" ht="13.8" x14ac:dyDescent="0.25">
      <c r="A106" s="15"/>
      <c r="B106" s="16"/>
      <c r="C106" s="17"/>
      <c r="D106" s="18"/>
      <c r="E106" s="21"/>
      <c r="F106" s="19"/>
      <c r="G106" s="19"/>
      <c r="H106" s="19"/>
      <c r="I106" s="19"/>
      <c r="J106" s="19"/>
      <c r="K106" s="22"/>
      <c r="L106" s="61"/>
    </row>
    <row r="107" spans="1:12" ht="13.8" x14ac:dyDescent="0.25">
      <c r="A107" s="15"/>
      <c r="B107" s="16"/>
      <c r="C107" s="17"/>
      <c r="D107" s="88" t="s">
        <v>46</v>
      </c>
      <c r="E107" s="42" t="s">
        <v>63</v>
      </c>
      <c r="F107" s="63">
        <v>125</v>
      </c>
      <c r="G107" s="65">
        <v>0</v>
      </c>
      <c r="H107" s="65">
        <v>0</v>
      </c>
      <c r="I107" s="65">
        <v>15</v>
      </c>
      <c r="J107" s="63">
        <v>60</v>
      </c>
      <c r="K107" s="62"/>
      <c r="L107" s="61"/>
    </row>
    <row r="108" spans="1:12" ht="13.8" x14ac:dyDescent="0.25">
      <c r="A108" s="23"/>
      <c r="B108" s="24"/>
      <c r="C108" s="25"/>
      <c r="D108" s="26" t="s">
        <v>31</v>
      </c>
      <c r="E108" s="70"/>
      <c r="F108" s="71">
        <f>SUM(F101:F107)</f>
        <v>618</v>
      </c>
      <c r="G108" s="72">
        <f>SUM(G101:G107)</f>
        <v>19.376000000000001</v>
      </c>
      <c r="H108" s="72">
        <f>SUM(H101:H107)</f>
        <v>19.875</v>
      </c>
      <c r="I108" s="72">
        <f>SUM(I101:I107)</f>
        <v>85.116</v>
      </c>
      <c r="J108" s="71">
        <f>SUM(J101:J107)</f>
        <v>599</v>
      </c>
      <c r="K108" s="73"/>
      <c r="L108" s="71">
        <v>92.76</v>
      </c>
    </row>
    <row r="109" spans="1:12" ht="13.8" x14ac:dyDescent="0.25">
      <c r="A109" s="30"/>
      <c r="B109" s="31"/>
      <c r="C109" s="32" t="s">
        <v>23</v>
      </c>
      <c r="D109" s="40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 x14ac:dyDescent="0.25">
      <c r="A110" s="15"/>
      <c r="B110" s="16"/>
      <c r="C110" s="17"/>
      <c r="D110" s="40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 x14ac:dyDescent="0.25">
      <c r="A111" s="15"/>
      <c r="B111" s="16"/>
      <c r="C111" s="17"/>
      <c r="D111" s="40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 x14ac:dyDescent="0.25">
      <c r="A112" s="15"/>
      <c r="B112" s="16"/>
      <c r="C112" s="17"/>
      <c r="D112" s="40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 x14ac:dyDescent="0.25">
      <c r="A113" s="15"/>
      <c r="B113" s="16"/>
      <c r="C113" s="17"/>
      <c r="D113" s="40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 x14ac:dyDescent="0.25">
      <c r="A114" s="15"/>
      <c r="B114" s="16"/>
      <c r="C114" s="17"/>
      <c r="D114" s="40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 x14ac:dyDescent="0.25">
      <c r="A115" s="15"/>
      <c r="B115" s="16"/>
      <c r="C115" s="17"/>
      <c r="D115" s="40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2">SUM(G109:G117)</f>
        <v>0</v>
      </c>
      <c r="H118" s="28">
        <f t="shared" si="22"/>
        <v>0</v>
      </c>
      <c r="I118" s="28">
        <f t="shared" si="22"/>
        <v>0</v>
      </c>
      <c r="J118" s="28">
        <f t="shared" si="22"/>
        <v>0</v>
      </c>
      <c r="K118" s="29"/>
      <c r="L118" s="28">
        <f t="shared" ref="L118" si="23">SUM(L109:L117)</f>
        <v>0</v>
      </c>
    </row>
    <row r="119" spans="1:12" ht="14.4" thickBot="1" x14ac:dyDescent="0.3">
      <c r="A119" s="33">
        <f>A101</f>
        <v>2</v>
      </c>
      <c r="B119" s="34">
        <f>B101</f>
        <v>1</v>
      </c>
      <c r="C119" s="116" t="s">
        <v>4</v>
      </c>
      <c r="D119" s="117"/>
      <c r="E119" s="35"/>
      <c r="F119" s="36">
        <f>F108+F118</f>
        <v>618</v>
      </c>
      <c r="G119" s="36">
        <f t="shared" ref="G119:J119" si="24">G108+G118</f>
        <v>19.376000000000001</v>
      </c>
      <c r="H119" s="36">
        <f t="shared" si="24"/>
        <v>19.875</v>
      </c>
      <c r="I119" s="36">
        <f t="shared" si="24"/>
        <v>85.116</v>
      </c>
      <c r="J119" s="36">
        <f t="shared" si="24"/>
        <v>599</v>
      </c>
      <c r="K119" s="36"/>
      <c r="L119" s="36">
        <f t="shared" ref="L119" si="25">L108+L118</f>
        <v>92.76</v>
      </c>
    </row>
    <row r="120" spans="1:12" ht="41.4" x14ac:dyDescent="0.25">
      <c r="A120" s="37">
        <v>2</v>
      </c>
      <c r="B120" s="16">
        <v>2</v>
      </c>
      <c r="C120" s="11" t="s">
        <v>18</v>
      </c>
      <c r="D120" s="47" t="s">
        <v>19</v>
      </c>
      <c r="E120" s="99" t="s">
        <v>85</v>
      </c>
      <c r="F120" s="90">
        <v>180</v>
      </c>
      <c r="G120" s="91">
        <v>15.907</v>
      </c>
      <c r="H120" s="91">
        <v>16.600999999999999</v>
      </c>
      <c r="I120" s="91">
        <v>19.908000000000001</v>
      </c>
      <c r="J120" s="90">
        <v>293</v>
      </c>
      <c r="K120" s="79" t="s">
        <v>86</v>
      </c>
      <c r="L120" s="69"/>
    </row>
    <row r="121" spans="1:12" ht="13.8" x14ac:dyDescent="0.25">
      <c r="A121" s="37"/>
      <c r="B121" s="16"/>
      <c r="C121" s="17"/>
      <c r="D121" s="40"/>
      <c r="E121" s="95"/>
      <c r="F121" s="95"/>
      <c r="G121" s="95"/>
      <c r="H121" s="95"/>
      <c r="I121" s="95"/>
      <c r="J121" s="95"/>
      <c r="K121" s="95"/>
      <c r="L121" s="61"/>
    </row>
    <row r="122" spans="1:12" ht="13.8" x14ac:dyDescent="0.25">
      <c r="A122" s="37"/>
      <c r="B122" s="16"/>
      <c r="C122" s="17"/>
      <c r="D122" s="20" t="s">
        <v>20</v>
      </c>
      <c r="E122" s="42" t="s">
        <v>38</v>
      </c>
      <c r="F122" s="63">
        <v>208</v>
      </c>
      <c r="G122" s="65">
        <v>7.0000000000000001E-3</v>
      </c>
      <c r="H122" s="65">
        <v>2E-3</v>
      </c>
      <c r="I122" s="65">
        <v>7.9859999999999998</v>
      </c>
      <c r="J122" s="63">
        <v>32</v>
      </c>
      <c r="K122" s="62" t="s">
        <v>41</v>
      </c>
      <c r="L122" s="61"/>
    </row>
    <row r="123" spans="1:12" ht="13.8" x14ac:dyDescent="0.25">
      <c r="A123" s="37"/>
      <c r="B123" s="16"/>
      <c r="C123" s="17"/>
      <c r="D123" s="20" t="s">
        <v>21</v>
      </c>
      <c r="E123" s="64" t="s">
        <v>39</v>
      </c>
      <c r="F123" s="63">
        <v>40</v>
      </c>
      <c r="G123" s="65">
        <v>2.52</v>
      </c>
      <c r="H123" s="65">
        <v>0.36</v>
      </c>
      <c r="I123" s="65">
        <v>18.84</v>
      </c>
      <c r="J123" s="63">
        <v>91</v>
      </c>
      <c r="K123" s="62"/>
      <c r="L123" s="61"/>
    </row>
    <row r="124" spans="1:12" ht="13.8" x14ac:dyDescent="0.25">
      <c r="A124" s="37"/>
      <c r="B124" s="16"/>
      <c r="C124" s="17"/>
      <c r="D124" s="40"/>
      <c r="E124" s="95"/>
      <c r="F124" s="95"/>
      <c r="G124" s="95"/>
      <c r="H124" s="95"/>
      <c r="I124" s="95"/>
      <c r="J124" s="95"/>
      <c r="K124" s="95"/>
      <c r="L124" s="61"/>
    </row>
    <row r="125" spans="1:12" ht="13.8" x14ac:dyDescent="0.25">
      <c r="A125" s="37"/>
      <c r="B125" s="16"/>
      <c r="C125" s="17"/>
      <c r="D125" s="20" t="s">
        <v>24</v>
      </c>
      <c r="E125" s="96" t="s">
        <v>49</v>
      </c>
      <c r="F125" s="97">
        <v>60</v>
      </c>
      <c r="G125" s="98">
        <v>0.85499999999999998</v>
      </c>
      <c r="H125" s="98">
        <v>3.653</v>
      </c>
      <c r="I125" s="98">
        <v>5.016</v>
      </c>
      <c r="J125" s="97">
        <v>56</v>
      </c>
      <c r="K125" s="76" t="s">
        <v>50</v>
      </c>
      <c r="L125" s="61"/>
    </row>
    <row r="126" spans="1:12" ht="13.8" x14ac:dyDescent="0.25">
      <c r="A126" s="37"/>
      <c r="B126" s="16"/>
      <c r="C126" s="17"/>
      <c r="D126" s="88" t="s">
        <v>46</v>
      </c>
      <c r="E126" s="42" t="s">
        <v>87</v>
      </c>
      <c r="F126" s="63">
        <v>25</v>
      </c>
      <c r="G126" s="65">
        <v>0.82499999999999996</v>
      </c>
      <c r="H126" s="65">
        <v>0.14000000000000001</v>
      </c>
      <c r="I126" s="65">
        <v>16.55</v>
      </c>
      <c r="J126" s="63">
        <v>82</v>
      </c>
      <c r="K126" s="62"/>
      <c r="L126" s="61"/>
    </row>
    <row r="127" spans="1:12" ht="13.8" x14ac:dyDescent="0.25">
      <c r="A127" s="38"/>
      <c r="B127" s="24"/>
      <c r="C127" s="25"/>
      <c r="D127" s="26" t="s">
        <v>31</v>
      </c>
      <c r="E127" s="70"/>
      <c r="F127" s="71">
        <f>SUM(F120:F126)</f>
        <v>513</v>
      </c>
      <c r="G127" s="72">
        <f>SUM(G120:G126)</f>
        <v>20.114000000000001</v>
      </c>
      <c r="H127" s="72">
        <f>SUM(H120:H126)</f>
        <v>20.755999999999997</v>
      </c>
      <c r="I127" s="72">
        <f>SUM(I120:I126)</f>
        <v>68.3</v>
      </c>
      <c r="J127" s="71">
        <f>SUM(J120:J126)</f>
        <v>554</v>
      </c>
      <c r="K127" s="73"/>
      <c r="L127" s="71">
        <v>92.76</v>
      </c>
    </row>
    <row r="128" spans="1:12" ht="13.8" x14ac:dyDescent="0.25">
      <c r="A128" s="31"/>
      <c r="B128" s="31"/>
      <c r="C128" s="32" t="s">
        <v>23</v>
      </c>
      <c r="D128" s="40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 x14ac:dyDescent="0.25">
      <c r="A129" s="37"/>
      <c r="B129" s="16"/>
      <c r="C129" s="17"/>
      <c r="D129" s="40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 x14ac:dyDescent="0.25">
      <c r="A130" s="37"/>
      <c r="B130" s="16"/>
      <c r="C130" s="17"/>
      <c r="D130" s="40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 x14ac:dyDescent="0.25">
      <c r="A131" s="37"/>
      <c r="B131" s="16"/>
      <c r="C131" s="17"/>
      <c r="D131" s="40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 x14ac:dyDescent="0.25">
      <c r="A132" s="37"/>
      <c r="B132" s="16"/>
      <c r="C132" s="17"/>
      <c r="D132" s="40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 x14ac:dyDescent="0.25">
      <c r="A133" s="37"/>
      <c r="B133" s="16"/>
      <c r="C133" s="17"/>
      <c r="D133" s="40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 x14ac:dyDescent="0.25">
      <c r="A134" s="37"/>
      <c r="B134" s="16"/>
      <c r="C134" s="17"/>
      <c r="D134" s="40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 x14ac:dyDescent="0.25">
      <c r="A135" s="37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 x14ac:dyDescent="0.25">
      <c r="A136" s="37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 x14ac:dyDescent="0.25">
      <c r="A137" s="38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6">SUM(G128:G136)</f>
        <v>0</v>
      </c>
      <c r="H137" s="28">
        <f t="shared" si="26"/>
        <v>0</v>
      </c>
      <c r="I137" s="28">
        <f t="shared" si="26"/>
        <v>0</v>
      </c>
      <c r="J137" s="28">
        <f t="shared" si="26"/>
        <v>0</v>
      </c>
      <c r="K137" s="29"/>
      <c r="L137" s="28">
        <f t="shared" ref="L137" si="27">SUM(L128:L136)</f>
        <v>0</v>
      </c>
    </row>
    <row r="138" spans="1:12" ht="15.75" customHeight="1" thickBot="1" x14ac:dyDescent="0.3">
      <c r="A138" s="39">
        <f>A120</f>
        <v>2</v>
      </c>
      <c r="B138" s="39">
        <f>B120</f>
        <v>2</v>
      </c>
      <c r="C138" s="116" t="s">
        <v>4</v>
      </c>
      <c r="D138" s="117"/>
      <c r="E138" s="35"/>
      <c r="F138" s="36">
        <f>F127+F137</f>
        <v>513</v>
      </c>
      <c r="G138" s="36">
        <f t="shared" ref="G138:J138" si="28">G127+G137</f>
        <v>20.114000000000001</v>
      </c>
      <c r="H138" s="36">
        <f t="shared" si="28"/>
        <v>20.755999999999997</v>
      </c>
      <c r="I138" s="36">
        <f t="shared" si="28"/>
        <v>68.3</v>
      </c>
      <c r="J138" s="36">
        <f t="shared" si="28"/>
        <v>554</v>
      </c>
      <c r="K138" s="36"/>
      <c r="L138" s="36">
        <f t="shared" ref="L138" si="29">L127+L137</f>
        <v>92.76</v>
      </c>
    </row>
    <row r="139" spans="1:12" ht="13.8" x14ac:dyDescent="0.25">
      <c r="A139" s="9">
        <v>2</v>
      </c>
      <c r="B139" s="10">
        <v>3</v>
      </c>
      <c r="C139" s="11" t="s">
        <v>18</v>
      </c>
      <c r="D139" s="47" t="s">
        <v>19</v>
      </c>
      <c r="E139" s="89" t="s">
        <v>54</v>
      </c>
      <c r="F139" s="90">
        <v>90</v>
      </c>
      <c r="G139" s="91">
        <v>9.0020000000000007</v>
      </c>
      <c r="H139" s="91">
        <v>7.2460000000000004</v>
      </c>
      <c r="I139" s="91">
        <v>1.873</v>
      </c>
      <c r="J139" s="90">
        <v>109</v>
      </c>
      <c r="K139" s="78" t="s">
        <v>51</v>
      </c>
      <c r="L139" s="69"/>
    </row>
    <row r="140" spans="1:12" ht="13.8" x14ac:dyDescent="0.25">
      <c r="A140" s="15"/>
      <c r="B140" s="16"/>
      <c r="C140" s="17"/>
      <c r="D140" s="20" t="s">
        <v>19</v>
      </c>
      <c r="E140" s="42" t="s">
        <v>64</v>
      </c>
      <c r="F140" s="63">
        <v>150</v>
      </c>
      <c r="G140" s="65">
        <v>6.6219999999999999</v>
      </c>
      <c r="H140" s="65">
        <v>5.399</v>
      </c>
      <c r="I140" s="65">
        <v>25.875</v>
      </c>
      <c r="J140" s="63">
        <v>179</v>
      </c>
      <c r="K140" s="62" t="s">
        <v>61</v>
      </c>
      <c r="L140" s="75"/>
    </row>
    <row r="141" spans="1:12" ht="13.8" x14ac:dyDescent="0.25">
      <c r="A141" s="15"/>
      <c r="B141" s="16"/>
      <c r="C141" s="17"/>
      <c r="D141" s="20" t="s">
        <v>20</v>
      </c>
      <c r="E141" s="42" t="s">
        <v>38</v>
      </c>
      <c r="F141" s="63">
        <v>208</v>
      </c>
      <c r="G141" s="65">
        <v>7.0000000000000001E-3</v>
      </c>
      <c r="H141" s="65">
        <v>2E-3</v>
      </c>
      <c r="I141" s="65">
        <v>7.9859999999999998</v>
      </c>
      <c r="J141" s="63">
        <v>32</v>
      </c>
      <c r="K141" s="62" t="s">
        <v>41</v>
      </c>
      <c r="L141" s="75"/>
    </row>
    <row r="142" spans="1:12" ht="13.8" x14ac:dyDescent="0.25">
      <c r="A142" s="15"/>
      <c r="B142" s="16"/>
      <c r="C142" s="17"/>
      <c r="D142" s="20" t="s">
        <v>21</v>
      </c>
      <c r="E142" s="64" t="s">
        <v>39</v>
      </c>
      <c r="F142" s="63">
        <v>40</v>
      </c>
      <c r="G142" s="65">
        <v>2.52</v>
      </c>
      <c r="H142" s="65">
        <v>0.36</v>
      </c>
      <c r="I142" s="65">
        <v>18.84</v>
      </c>
      <c r="J142" s="63">
        <v>91</v>
      </c>
      <c r="K142" s="66"/>
      <c r="L142" s="75"/>
    </row>
    <row r="143" spans="1:12" ht="13.8" x14ac:dyDescent="0.25">
      <c r="A143" s="15"/>
      <c r="B143" s="16"/>
      <c r="C143" s="17"/>
      <c r="D143" s="18"/>
      <c r="E143" s="21"/>
      <c r="F143" s="19"/>
      <c r="G143" s="19"/>
      <c r="H143" s="19"/>
      <c r="I143" s="19"/>
      <c r="J143" s="19"/>
      <c r="K143" s="22"/>
      <c r="L143" s="61"/>
    </row>
    <row r="144" spans="1:12" ht="13.8" x14ac:dyDescent="0.25">
      <c r="A144" s="15"/>
      <c r="B144" s="16"/>
      <c r="C144" s="17"/>
      <c r="D144" s="18"/>
      <c r="E144" s="21"/>
      <c r="F144" s="19"/>
      <c r="G144" s="19"/>
      <c r="H144" s="19"/>
      <c r="I144" s="19"/>
      <c r="J144" s="19"/>
      <c r="K144" s="22"/>
      <c r="L144" s="61"/>
    </row>
    <row r="145" spans="1:12" ht="13.8" x14ac:dyDescent="0.25">
      <c r="A145" s="15"/>
      <c r="B145" s="16"/>
      <c r="C145" s="17"/>
      <c r="D145" s="88" t="s">
        <v>46</v>
      </c>
      <c r="E145" s="42" t="s">
        <v>88</v>
      </c>
      <c r="F145" s="63">
        <v>50</v>
      </c>
      <c r="G145" s="63">
        <v>2.0329999999999999</v>
      </c>
      <c r="H145" s="63">
        <v>6.6859999999999999</v>
      </c>
      <c r="I145" s="63">
        <v>31.785</v>
      </c>
      <c r="J145" s="63">
        <v>195</v>
      </c>
      <c r="K145" s="22" t="s">
        <v>47</v>
      </c>
      <c r="L145" s="61"/>
    </row>
    <row r="146" spans="1:12" ht="13.8" x14ac:dyDescent="0.25">
      <c r="A146" s="23"/>
      <c r="B146" s="24"/>
      <c r="C146" s="25"/>
      <c r="D146" s="26" t="s">
        <v>31</v>
      </c>
      <c r="E146" s="70"/>
      <c r="F146" s="71">
        <f>SUM(F139:F145)</f>
        <v>538</v>
      </c>
      <c r="G146" s="72">
        <f>SUM(G139:G145)</f>
        <v>20.184000000000001</v>
      </c>
      <c r="H146" s="72">
        <f>SUM(H139:H145)</f>
        <v>19.692999999999998</v>
      </c>
      <c r="I146" s="72">
        <f>SUM(I139:I145)</f>
        <v>86.358999999999995</v>
      </c>
      <c r="J146" s="71">
        <f>SUM(J139:J145)</f>
        <v>606</v>
      </c>
      <c r="K146" s="73"/>
      <c r="L146" s="71">
        <v>92.76</v>
      </c>
    </row>
    <row r="147" spans="1:12" ht="13.8" x14ac:dyDescent="0.25">
      <c r="A147" s="30"/>
      <c r="B147" s="31"/>
      <c r="C147" s="32" t="s">
        <v>23</v>
      </c>
      <c r="D147" s="40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 x14ac:dyDescent="0.25">
      <c r="A148" s="15"/>
      <c r="B148" s="16"/>
      <c r="C148" s="17"/>
      <c r="D148" s="40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 x14ac:dyDescent="0.25">
      <c r="A149" s="15"/>
      <c r="B149" s="16"/>
      <c r="C149" s="17"/>
      <c r="D149" s="40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 x14ac:dyDescent="0.25">
      <c r="A150" s="15"/>
      <c r="B150" s="16"/>
      <c r="C150" s="17"/>
      <c r="D150" s="40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 x14ac:dyDescent="0.25">
      <c r="A151" s="15"/>
      <c r="B151" s="16"/>
      <c r="C151" s="17"/>
      <c r="D151" s="40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 x14ac:dyDescent="0.25">
      <c r="A152" s="15"/>
      <c r="B152" s="16"/>
      <c r="C152" s="17"/>
      <c r="D152" s="40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 x14ac:dyDescent="0.25">
      <c r="A153" s="15"/>
      <c r="B153" s="16"/>
      <c r="C153" s="17"/>
      <c r="D153" s="40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 x14ac:dyDescent="0.25">
      <c r="A154" s="15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 x14ac:dyDescent="0.25">
      <c r="A155" s="15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 x14ac:dyDescent="0.25">
      <c r="A156" s="23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0">SUM(G147:G155)</f>
        <v>0</v>
      </c>
      <c r="H156" s="28">
        <f t="shared" si="30"/>
        <v>0</v>
      </c>
      <c r="I156" s="28">
        <f t="shared" si="30"/>
        <v>0</v>
      </c>
      <c r="J156" s="28">
        <f t="shared" si="30"/>
        <v>0</v>
      </c>
      <c r="K156" s="29"/>
      <c r="L156" s="28">
        <f t="shared" ref="L156" si="31">SUM(L147:L155)</f>
        <v>0</v>
      </c>
    </row>
    <row r="157" spans="1:12" ht="15.75" customHeight="1" thickBot="1" x14ac:dyDescent="0.3">
      <c r="A157" s="33">
        <f>A139</f>
        <v>2</v>
      </c>
      <c r="B157" s="34">
        <f>B139</f>
        <v>3</v>
      </c>
      <c r="C157" s="116" t="s">
        <v>4</v>
      </c>
      <c r="D157" s="117"/>
      <c r="E157" s="35"/>
      <c r="F157" s="36">
        <f>F146+F156</f>
        <v>538</v>
      </c>
      <c r="G157" s="36">
        <f t="shared" ref="G157:J157" si="32">G146+G156</f>
        <v>20.184000000000001</v>
      </c>
      <c r="H157" s="36">
        <f t="shared" si="32"/>
        <v>19.692999999999998</v>
      </c>
      <c r="I157" s="36">
        <f t="shared" si="32"/>
        <v>86.358999999999995</v>
      </c>
      <c r="J157" s="36">
        <f t="shared" si="32"/>
        <v>606</v>
      </c>
      <c r="K157" s="36"/>
      <c r="L157" s="36">
        <f t="shared" ref="L157" si="33">L146+L156</f>
        <v>92.76</v>
      </c>
    </row>
    <row r="158" spans="1:12" ht="13.8" x14ac:dyDescent="0.25">
      <c r="A158" s="9">
        <v>2</v>
      </c>
      <c r="B158" s="10">
        <v>4</v>
      </c>
      <c r="C158" s="11" t="s">
        <v>18</v>
      </c>
      <c r="D158" s="47" t="s">
        <v>19</v>
      </c>
      <c r="E158" s="99" t="s">
        <v>40</v>
      </c>
      <c r="F158" s="100">
        <v>190</v>
      </c>
      <c r="G158" s="101">
        <v>13.603999999999999</v>
      </c>
      <c r="H158" s="101">
        <v>15.542999999999999</v>
      </c>
      <c r="I158" s="101">
        <v>45.965000000000003</v>
      </c>
      <c r="J158" s="100">
        <v>378</v>
      </c>
      <c r="K158" s="59" t="s">
        <v>37</v>
      </c>
      <c r="L158" s="69"/>
    </row>
    <row r="159" spans="1:12" ht="13.8" x14ac:dyDescent="0.25">
      <c r="A159" s="15"/>
      <c r="B159" s="16"/>
      <c r="C159" s="17"/>
      <c r="D159" s="40"/>
      <c r="E159" s="92"/>
      <c r="F159" s="93"/>
      <c r="G159" s="94"/>
      <c r="H159" s="94"/>
      <c r="I159" s="94"/>
      <c r="J159" s="93"/>
      <c r="K159" s="102"/>
      <c r="L159" s="61"/>
    </row>
    <row r="160" spans="1:12" ht="13.8" x14ac:dyDescent="0.25">
      <c r="A160" s="15"/>
      <c r="B160" s="16"/>
      <c r="C160" s="17"/>
      <c r="D160" s="20" t="s">
        <v>20</v>
      </c>
      <c r="E160" s="42" t="s">
        <v>38</v>
      </c>
      <c r="F160" s="63">
        <v>208</v>
      </c>
      <c r="G160" s="65">
        <v>7.0000000000000001E-3</v>
      </c>
      <c r="H160" s="65">
        <v>2E-3</v>
      </c>
      <c r="I160" s="65">
        <v>7.9859999999999998</v>
      </c>
      <c r="J160" s="63">
        <v>32</v>
      </c>
      <c r="K160" s="62" t="s">
        <v>41</v>
      </c>
      <c r="L160" s="61"/>
    </row>
    <row r="161" spans="1:12" ht="13.8" x14ac:dyDescent="0.25">
      <c r="A161" s="15"/>
      <c r="B161" s="16"/>
      <c r="C161" s="17"/>
      <c r="D161" s="20" t="s">
        <v>21</v>
      </c>
      <c r="E161" s="64" t="s">
        <v>77</v>
      </c>
      <c r="F161" s="63">
        <v>20</v>
      </c>
      <c r="G161" s="65">
        <v>1</v>
      </c>
      <c r="H161" s="65">
        <v>0.2</v>
      </c>
      <c r="I161" s="65">
        <v>9</v>
      </c>
      <c r="J161" s="63">
        <v>44</v>
      </c>
      <c r="K161" s="62"/>
      <c r="L161" s="61"/>
    </row>
    <row r="162" spans="1:12" ht="13.8" x14ac:dyDescent="0.25">
      <c r="A162" s="15"/>
      <c r="B162" s="16"/>
      <c r="C162" s="17"/>
      <c r="D162" s="20" t="s">
        <v>22</v>
      </c>
      <c r="E162" s="42" t="s">
        <v>89</v>
      </c>
      <c r="F162" s="63">
        <v>100</v>
      </c>
      <c r="G162" s="65">
        <v>0.4</v>
      </c>
      <c r="H162" s="65">
        <v>0.4</v>
      </c>
      <c r="I162" s="65">
        <v>9.8000000000000007</v>
      </c>
      <c r="J162" s="63">
        <v>47</v>
      </c>
      <c r="K162" s="62" t="s">
        <v>45</v>
      </c>
      <c r="L162" s="61"/>
    </row>
    <row r="163" spans="1:12" ht="13.8" x14ac:dyDescent="0.25">
      <c r="A163" s="15"/>
      <c r="B163" s="16"/>
      <c r="C163" s="17"/>
      <c r="D163" s="40"/>
      <c r="E163" s="95"/>
      <c r="F163" s="95"/>
      <c r="G163" s="95"/>
      <c r="H163" s="95"/>
      <c r="I163" s="95"/>
      <c r="J163" s="95"/>
      <c r="K163" s="95"/>
      <c r="L163" s="19"/>
    </row>
    <row r="164" spans="1:12" ht="13.8" x14ac:dyDescent="0.25">
      <c r="A164" s="15"/>
      <c r="B164" s="16"/>
      <c r="C164" s="17"/>
      <c r="D164" s="88" t="s">
        <v>46</v>
      </c>
      <c r="E164" s="42" t="s">
        <v>55</v>
      </c>
      <c r="F164" s="63">
        <v>15</v>
      </c>
      <c r="G164" s="63">
        <v>1.1659999999999999</v>
      </c>
      <c r="H164" s="63">
        <v>4.1829999999999998</v>
      </c>
      <c r="I164" s="65">
        <v>9.2240000000000002</v>
      </c>
      <c r="J164" s="63">
        <v>79</v>
      </c>
      <c r="K164" s="22" t="s">
        <v>48</v>
      </c>
      <c r="L164" s="19"/>
    </row>
    <row r="165" spans="1:12" ht="13.8" x14ac:dyDescent="0.25">
      <c r="A165" s="23"/>
      <c r="B165" s="24"/>
      <c r="C165" s="25"/>
      <c r="D165" s="26" t="s">
        <v>31</v>
      </c>
      <c r="E165" s="70"/>
      <c r="F165" s="71">
        <f>SUM(F158:F164)</f>
        <v>533</v>
      </c>
      <c r="G165" s="72">
        <f>SUM(G158:G164)</f>
        <v>16.177</v>
      </c>
      <c r="H165" s="72">
        <f>SUM(H158:H164)</f>
        <v>20.327999999999999</v>
      </c>
      <c r="I165" s="72">
        <f>SUM(I158:I164)</f>
        <v>81.975000000000009</v>
      </c>
      <c r="J165" s="71">
        <f>SUM(J158:J164)</f>
        <v>580</v>
      </c>
      <c r="K165" s="73"/>
      <c r="L165" s="71">
        <v>92.76</v>
      </c>
    </row>
    <row r="166" spans="1:12" ht="13.8" x14ac:dyDescent="0.25">
      <c r="A166" s="30"/>
      <c r="B166" s="31"/>
      <c r="C166" s="32" t="s">
        <v>23</v>
      </c>
      <c r="D166" s="40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 x14ac:dyDescent="0.25">
      <c r="A167" s="15"/>
      <c r="B167" s="16"/>
      <c r="C167" s="17"/>
      <c r="D167" s="40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 x14ac:dyDescent="0.25">
      <c r="A168" s="15"/>
      <c r="B168" s="16"/>
      <c r="C168" s="17"/>
      <c r="D168" s="40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 x14ac:dyDescent="0.25">
      <c r="A169" s="15"/>
      <c r="B169" s="16"/>
      <c r="C169" s="17"/>
      <c r="D169" s="40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 x14ac:dyDescent="0.25">
      <c r="A170" s="15"/>
      <c r="B170" s="16"/>
      <c r="C170" s="17"/>
      <c r="D170" s="40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 x14ac:dyDescent="0.25">
      <c r="A171" s="15"/>
      <c r="B171" s="16"/>
      <c r="C171" s="17"/>
      <c r="D171" s="40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 x14ac:dyDescent="0.25">
      <c r="A172" s="15"/>
      <c r="B172" s="16"/>
      <c r="C172" s="17"/>
      <c r="D172" s="40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4">SUM(G166:G174)</f>
        <v>0</v>
      </c>
      <c r="H175" s="28">
        <f t="shared" si="34"/>
        <v>0</v>
      </c>
      <c r="I175" s="28">
        <f t="shared" si="34"/>
        <v>0</v>
      </c>
      <c r="J175" s="28">
        <f t="shared" si="34"/>
        <v>0</v>
      </c>
      <c r="K175" s="29"/>
      <c r="L175" s="28">
        <f t="shared" ref="L175" si="35">SUM(L166:L174)</f>
        <v>0</v>
      </c>
    </row>
    <row r="176" spans="1:12" ht="15.75" customHeight="1" thickBot="1" x14ac:dyDescent="0.3">
      <c r="A176" s="33">
        <f>A158</f>
        <v>2</v>
      </c>
      <c r="B176" s="34">
        <f>B158</f>
        <v>4</v>
      </c>
      <c r="C176" s="116" t="s">
        <v>4</v>
      </c>
      <c r="D176" s="117"/>
      <c r="E176" s="35"/>
      <c r="F176" s="36">
        <f>F165+F175</f>
        <v>533</v>
      </c>
      <c r="G176" s="36">
        <f t="shared" ref="G176:J176" si="36">G165+G175</f>
        <v>16.177</v>
      </c>
      <c r="H176" s="36">
        <f t="shared" si="36"/>
        <v>20.327999999999999</v>
      </c>
      <c r="I176" s="36">
        <f t="shared" si="36"/>
        <v>81.975000000000009</v>
      </c>
      <c r="J176" s="36">
        <f t="shared" si="36"/>
        <v>580</v>
      </c>
      <c r="K176" s="36"/>
      <c r="L176" s="36">
        <f t="shared" ref="L176" si="37">L165+L175</f>
        <v>92.76</v>
      </c>
    </row>
    <row r="177" spans="1:12" ht="13.8" x14ac:dyDescent="0.25">
      <c r="A177" s="9">
        <v>2</v>
      </c>
      <c r="B177" s="10">
        <v>5</v>
      </c>
      <c r="C177" s="11" t="s">
        <v>18</v>
      </c>
      <c r="D177" s="47" t="s">
        <v>19</v>
      </c>
      <c r="E177" s="89" t="s">
        <v>52</v>
      </c>
      <c r="F177" s="90">
        <v>90</v>
      </c>
      <c r="G177" s="91">
        <v>12.769</v>
      </c>
      <c r="H177" s="91">
        <v>13.869</v>
      </c>
      <c r="I177" s="91">
        <v>7.9960000000000004</v>
      </c>
      <c r="J177" s="90">
        <v>204</v>
      </c>
      <c r="K177" s="79" t="s">
        <v>56</v>
      </c>
      <c r="L177" s="69"/>
    </row>
    <row r="178" spans="1:12" ht="13.8" x14ac:dyDescent="0.25">
      <c r="A178" s="15"/>
      <c r="B178" s="16"/>
      <c r="C178" s="17"/>
      <c r="D178" s="20" t="s">
        <v>19</v>
      </c>
      <c r="E178" s="42" t="s">
        <v>57</v>
      </c>
      <c r="F178" s="63">
        <v>150</v>
      </c>
      <c r="G178" s="65">
        <v>3.282</v>
      </c>
      <c r="H178" s="65">
        <v>4.657</v>
      </c>
      <c r="I178" s="65">
        <v>22.027000000000001</v>
      </c>
      <c r="J178" s="63">
        <v>146</v>
      </c>
      <c r="K178" s="62" t="s">
        <v>62</v>
      </c>
      <c r="L178" s="61"/>
    </row>
    <row r="179" spans="1:12" ht="15.75" customHeight="1" x14ac:dyDescent="0.25">
      <c r="A179" s="15"/>
      <c r="B179" s="16"/>
      <c r="C179" s="17"/>
      <c r="D179" s="20" t="s">
        <v>20</v>
      </c>
      <c r="E179" s="42" t="s">
        <v>38</v>
      </c>
      <c r="F179" s="63">
        <v>208</v>
      </c>
      <c r="G179" s="65">
        <v>7.0000000000000001E-3</v>
      </c>
      <c r="H179" s="65">
        <v>2E-3</v>
      </c>
      <c r="I179" s="65">
        <v>7.9859999999999998</v>
      </c>
      <c r="J179" s="63">
        <v>32</v>
      </c>
      <c r="K179" s="62" t="s">
        <v>41</v>
      </c>
      <c r="L179" s="61"/>
    </row>
    <row r="180" spans="1:12" ht="13.8" x14ac:dyDescent="0.25">
      <c r="A180" s="15"/>
      <c r="B180" s="16"/>
      <c r="C180" s="17"/>
      <c r="D180" s="20" t="s">
        <v>21</v>
      </c>
      <c r="E180" s="64" t="s">
        <v>68</v>
      </c>
      <c r="F180" s="63">
        <v>20</v>
      </c>
      <c r="G180" s="65">
        <v>1.52</v>
      </c>
      <c r="H180" s="65">
        <v>0.16</v>
      </c>
      <c r="I180" s="65">
        <v>9.84</v>
      </c>
      <c r="J180" s="63">
        <v>47</v>
      </c>
      <c r="K180" s="62"/>
      <c r="L180" s="61"/>
    </row>
    <row r="181" spans="1:12" ht="13.8" x14ac:dyDescent="0.25">
      <c r="A181" s="15"/>
      <c r="B181" s="16"/>
      <c r="C181" s="17"/>
      <c r="D181" s="106"/>
      <c r="E181" s="60"/>
      <c r="F181" s="61"/>
      <c r="G181" s="61"/>
      <c r="H181" s="61"/>
      <c r="I181" s="61"/>
      <c r="J181" s="61"/>
      <c r="K181" s="62"/>
      <c r="L181" s="61"/>
    </row>
    <row r="182" spans="1:12" ht="13.8" x14ac:dyDescent="0.25">
      <c r="A182" s="15"/>
      <c r="B182" s="16"/>
      <c r="C182" s="17"/>
      <c r="D182" s="106"/>
      <c r="E182" s="60"/>
      <c r="F182" s="61"/>
      <c r="G182" s="61"/>
      <c r="H182" s="61"/>
      <c r="I182" s="61"/>
      <c r="J182" s="61"/>
      <c r="K182" s="62"/>
      <c r="L182" s="61"/>
    </row>
    <row r="183" spans="1:12" ht="13.8" x14ac:dyDescent="0.25">
      <c r="A183" s="15"/>
      <c r="B183" s="16"/>
      <c r="C183" s="17"/>
      <c r="D183" s="88" t="s">
        <v>46</v>
      </c>
      <c r="E183" s="42" t="s">
        <v>80</v>
      </c>
      <c r="F183" s="63">
        <v>200</v>
      </c>
      <c r="G183" s="65">
        <v>0</v>
      </c>
      <c r="H183" s="63">
        <v>0</v>
      </c>
      <c r="I183" s="65">
        <v>22</v>
      </c>
      <c r="J183" s="63">
        <v>90</v>
      </c>
      <c r="K183" s="62"/>
      <c r="L183" s="61"/>
    </row>
    <row r="184" spans="1:12" ht="13.8" x14ac:dyDescent="0.25">
      <c r="A184" s="23"/>
      <c r="B184" s="24"/>
      <c r="C184" s="25"/>
      <c r="D184" s="26" t="s">
        <v>31</v>
      </c>
      <c r="E184" s="70"/>
      <c r="F184" s="71">
        <f>SUM(F177:F183)</f>
        <v>668</v>
      </c>
      <c r="G184" s="72">
        <f t="shared" ref="G184:I184" si="38">SUM(G177:G183)</f>
        <v>17.578000000000003</v>
      </c>
      <c r="H184" s="71">
        <f t="shared" si="38"/>
        <v>18.687999999999999</v>
      </c>
      <c r="I184" s="71">
        <f t="shared" si="38"/>
        <v>69.849000000000004</v>
      </c>
      <c r="J184" s="71">
        <f>SUM(J177:J183)</f>
        <v>519</v>
      </c>
      <c r="K184" s="73"/>
      <c r="L184" s="71">
        <v>92.76</v>
      </c>
    </row>
    <row r="185" spans="1:12" ht="13.8" x14ac:dyDescent="0.25">
      <c r="A185" s="30"/>
      <c r="B185" s="31"/>
      <c r="C185" s="32" t="s">
        <v>23</v>
      </c>
      <c r="D185" s="40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3.8" x14ac:dyDescent="0.25">
      <c r="A186" s="15"/>
      <c r="B186" s="16"/>
      <c r="C186" s="17"/>
      <c r="D186" s="40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 x14ac:dyDescent="0.25">
      <c r="A187" s="15"/>
      <c r="B187" s="16"/>
      <c r="C187" s="17"/>
      <c r="D187" s="40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3.8" x14ac:dyDescent="0.25">
      <c r="A188" s="15"/>
      <c r="B188" s="16"/>
      <c r="C188" s="17"/>
      <c r="D188" s="40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3.8" x14ac:dyDescent="0.25">
      <c r="A189" s="15"/>
      <c r="B189" s="16"/>
      <c r="C189" s="17"/>
      <c r="D189" s="40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 x14ac:dyDescent="0.25">
      <c r="A190" s="15"/>
      <c r="B190" s="16"/>
      <c r="C190" s="17"/>
      <c r="D190" s="40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 x14ac:dyDescent="0.25">
      <c r="A191" s="15"/>
      <c r="B191" s="16"/>
      <c r="C191" s="17"/>
      <c r="D191" s="40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 t="shared" ref="G194:J194" si="39">SUM(G185:G193)</f>
        <v>0</v>
      </c>
      <c r="H194" s="28">
        <f t="shared" si="39"/>
        <v>0</v>
      </c>
      <c r="I194" s="28">
        <f t="shared" si="39"/>
        <v>0</v>
      </c>
      <c r="J194" s="28">
        <f t="shared" si="39"/>
        <v>0</v>
      </c>
      <c r="K194" s="29"/>
      <c r="L194" s="28">
        <f t="shared" ref="L194" si="40">SUM(L185:L193)</f>
        <v>0</v>
      </c>
    </row>
    <row r="195" spans="1:12" ht="15.75" customHeight="1" thickBot="1" x14ac:dyDescent="0.3">
      <c r="A195" s="33">
        <f>A177</f>
        <v>2</v>
      </c>
      <c r="B195" s="34">
        <f>B177</f>
        <v>5</v>
      </c>
      <c r="C195" s="116" t="s">
        <v>4</v>
      </c>
      <c r="D195" s="117"/>
      <c r="E195" s="35"/>
      <c r="F195" s="36">
        <f t="shared" ref="F195" si="41">F184+F194</f>
        <v>668</v>
      </c>
      <c r="G195" s="36">
        <f t="shared" ref="G195:J195" si="42">G184+G194</f>
        <v>17.578000000000003</v>
      </c>
      <c r="H195" s="36">
        <f t="shared" si="42"/>
        <v>18.687999999999999</v>
      </c>
      <c r="I195" s="36">
        <f t="shared" si="42"/>
        <v>69.849000000000004</v>
      </c>
      <c r="J195" s="36">
        <f t="shared" si="42"/>
        <v>519</v>
      </c>
      <c r="K195" s="36"/>
      <c r="L195" s="36">
        <f t="shared" ref="L195" si="43">L184+L194</f>
        <v>92.76</v>
      </c>
    </row>
    <row r="196" spans="1:12" ht="13.8" thickBot="1" x14ac:dyDescent="0.3">
      <c r="A196" s="80"/>
      <c r="B196" s="81"/>
      <c r="C196" s="115" t="s">
        <v>44</v>
      </c>
      <c r="D196" s="115"/>
      <c r="E196" s="115"/>
      <c r="F196" s="85" t="e">
        <f>(#REF!+F100+F81+F62+F43+F24+#REF!+F195+F176+F157+F138+F119)/12</f>
        <v>#REF!</v>
      </c>
      <c r="G196" s="84" t="e">
        <f>(#REF!+G100+G81+G62+G43+G24+#REF!+G195+G176+G157+G138+G119)/12</f>
        <v>#REF!</v>
      </c>
      <c r="H196" s="84" t="e">
        <f>(#REF!+H100+H81+H62+H43+H24+#REF!+H195+H176+H157+H138+H119)/12</f>
        <v>#REF!</v>
      </c>
      <c r="I196" s="84" t="e">
        <f>(#REF!+I100+I81+I62+I43+I24+#REF!+I195+I176+I157+I138+I119)/12</f>
        <v>#REF!</v>
      </c>
      <c r="J196" s="85" t="e">
        <f>(#REF!+J100+J81+J62+J43+J24+#REF!+J195+J176+J157+J138+J119)/12</f>
        <v>#REF!</v>
      </c>
      <c r="K196" s="82"/>
      <c r="L196" s="83" t="e">
        <f>#REF!+#REF!</f>
        <v>#REF!</v>
      </c>
    </row>
  </sheetData>
  <mergeCells count="14">
    <mergeCell ref="C196:E196"/>
    <mergeCell ref="C1:E1"/>
    <mergeCell ref="H1:K1"/>
    <mergeCell ref="H2:K2"/>
    <mergeCell ref="C138:D138"/>
    <mergeCell ref="C157:D157"/>
    <mergeCell ref="C176:D176"/>
    <mergeCell ref="C195:D195"/>
    <mergeCell ref="C119:D119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2025-08-06T11:03:19Z</cp:lastPrinted>
  <dcterms:created xsi:type="dcterms:W3CDTF">2022-05-16T14:23:56Z</dcterms:created>
  <dcterms:modified xsi:type="dcterms:W3CDTF">2026-02-19T13:34:56Z</dcterms:modified>
</cp:coreProperties>
</file>